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T:\ACG\Clients\OK_PPRS\Projects\2026\Real Assets\Infrastructure RFP\"/>
    </mc:Choice>
  </mc:AlternateContent>
  <xr:revisionPtr revIDLastSave="0" documentId="13_ncr:1_{8E4A4AE6-0234-4825-9F27-6706FB253C2A}" xr6:coauthVersionLast="47" xr6:coauthVersionMax="47" xr10:uidLastSave="{00000000-0000-0000-0000-000000000000}"/>
  <bookViews>
    <workbookView xWindow="-120" yWindow="-120" windowWidth="29040" windowHeight="15720" tabRatio="892" xr2:uid="{00000000-000D-0000-FFFF-FFFF00000000}"/>
  </bookViews>
  <sheets>
    <sheet name="READ ME" sheetId="25" r:id="rId1"/>
    <sheet name="Ownership" sheetId="28" r:id="rId2"/>
    <sheet name="AUM" sheetId="27" r:id="rId3"/>
    <sheet name="Proposed Fund Details" sheetId="29" r:id="rId4"/>
    <sheet name="Fund Performance" sheetId="30" r:id="rId5"/>
    <sheet name="Track Record" sheetId="15" r:id="rId6"/>
    <sheet name="Proposed Fund - Deal Level" sheetId="23" r:id="rId7"/>
    <sheet name="Pipeline Snapshot" sheetId="26" r:id="rId8"/>
    <sheet name="Firm and Strategy Overview" sheetId="13" state="hidden" r:id="rId9"/>
    <sheet name="Summary Information" sheetId="14" state="hidden" r:id="rId10"/>
    <sheet name="Firm Ownership" sheetId="21" state="hidden" r:id="rId11"/>
    <sheet name="Investment Team (Gain-Loss)" sheetId="16" state="hidden" r:id="rId12"/>
    <sheet name="Operation Team (Gain-Loss)" sheetId="22" state="hidden" r:id="rId13"/>
    <sheet name="Data Validation" sheetId="11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27" l="1"/>
  <c r="C38" i="27"/>
  <c r="C19" i="27"/>
  <c r="C27" i="27"/>
  <c r="C30" i="27"/>
  <c r="D13" i="27"/>
  <c r="C13" i="27"/>
  <c r="C48" i="27"/>
  <c r="C47" i="27"/>
  <c r="C46" i="27"/>
  <c r="C45" i="27"/>
  <c r="C44" i="27"/>
  <c r="C43" i="27"/>
  <c r="C42" i="27"/>
  <c r="C41" i="27"/>
  <c r="C37" i="27"/>
  <c r="C36" i="27"/>
  <c r="C35" i="27"/>
  <c r="C34" i="27"/>
  <c r="C33" i="27"/>
  <c r="C32" i="27"/>
  <c r="C31" i="27"/>
  <c r="C20" i="27"/>
  <c r="C21" i="27"/>
  <c r="C22" i="27"/>
  <c r="C23" i="27"/>
  <c r="C24" i="27"/>
  <c r="C25" i="27"/>
  <c r="C26" i="27"/>
  <c r="B7" i="28"/>
  <c r="D12" i="27"/>
  <c r="C12" i="27" s="1"/>
  <c r="D11" i="27"/>
  <c r="C11" i="27" s="1"/>
  <c r="D10" i="27"/>
  <c r="C10" i="27" s="1"/>
  <c r="D9" i="27"/>
  <c r="C9" i="27" s="1"/>
  <c r="D8" i="27"/>
  <c r="C8" i="27" s="1"/>
  <c r="D7" i="27"/>
  <c r="C7" i="27"/>
  <c r="D6" i="27"/>
  <c r="C6" i="27" s="1"/>
  <c r="D5" i="27"/>
  <c r="C5" i="27" s="1"/>
  <c r="I6" i="22" l="1"/>
  <c r="I12" i="22"/>
  <c r="I11" i="22"/>
  <c r="I10" i="22"/>
  <c r="I9" i="22"/>
  <c r="I8" i="22"/>
  <c r="I7" i="22"/>
  <c r="I5" i="22"/>
  <c r="E12" i="16"/>
  <c r="E11" i="16"/>
  <c r="E10" i="16"/>
  <c r="E9" i="16"/>
  <c r="E8" i="16"/>
  <c r="E7" i="16"/>
  <c r="E6" i="16"/>
  <c r="E5" i="16"/>
  <c r="B6" i="21" l="1"/>
  <c r="D20" i="21"/>
  <c r="D8" i="21"/>
  <c r="B19" i="13"/>
  <c r="B15" i="13"/>
  <c r="B11" i="13"/>
  <c r="B7" i="13"/>
  <c r="C47" i="14"/>
  <c r="C34" i="14"/>
  <c r="C6" i="14"/>
  <c r="C4" i="14"/>
  <c r="B3" i="13"/>
  <c r="A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Ungar, Jared</author>
  </authors>
  <commentList>
    <comment ref="A4" authorId="0" shapeId="0" xr:uid="{B6735647-D8DA-4830-8104-CCDAD4015FC7}">
      <text>
        <r>
          <rPr>
            <sz val="9"/>
            <color indexed="81"/>
            <rFont val="Tahoma"/>
            <family val="2"/>
          </rPr>
          <t>Firm Headquarters</t>
        </r>
      </text>
    </comment>
    <comment ref="A5" authorId="0" shapeId="0" xr:uid="{D3EAD523-512E-4191-94FF-7625E338CCC3}">
      <text>
        <r>
          <rPr>
            <sz val="9"/>
            <color indexed="81"/>
            <rFont val="Tahoma"/>
            <family val="2"/>
          </rPr>
          <t xml:space="preserve">As of 12/30/24
</t>
        </r>
      </text>
    </comment>
    <comment ref="A6" authorId="0" shapeId="0" xr:uid="{4C369169-5680-43F6-84D3-19E9040AFA8A}">
      <text>
        <r>
          <rPr>
            <sz val="9"/>
            <color indexed="81"/>
            <rFont val="Tahoma"/>
            <family val="2"/>
          </rPr>
          <t xml:space="preserve">List of top 3 leaders of firm
</t>
        </r>
      </text>
    </comment>
    <comment ref="A34" authorId="0" shapeId="0" xr:uid="{293C0D6F-8385-4E23-859C-BF8701067763}">
      <text>
        <r>
          <rPr>
            <sz val="9"/>
            <color indexed="81"/>
            <rFont val="Tahoma"/>
            <family val="2"/>
          </rPr>
          <t xml:space="preserve">List of portfolio managers on the strategy
</t>
        </r>
      </text>
    </comment>
    <comment ref="A35" authorId="0" shapeId="0" xr:uid="{7DC9C9DB-8A95-4E87-9945-A5E79543504B}">
      <text>
        <r>
          <rPr>
            <sz val="9"/>
            <color indexed="81"/>
            <rFont val="Tahoma"/>
            <family val="2"/>
          </rPr>
          <t xml:space="preserve">Please list this formatted as follows (ex. 12-15%/8-10%/10-12%)
</t>
        </r>
      </text>
    </comment>
    <comment ref="A36" authorId="0" shapeId="0" xr:uid="{E9AA3D43-D9A6-4AFB-B317-CBA6E3CC67EC}">
      <text>
        <r>
          <rPr>
            <sz val="9"/>
            <color indexed="81"/>
            <rFont val="Tahoma"/>
            <family val="2"/>
          </rPr>
          <t>The target leverage range should be defined as expected turns of leverage or debt to equity capital formatted as follows (ex. 1.0x-1.25x)</t>
        </r>
      </text>
    </comment>
  </commentList>
</comments>
</file>

<file path=xl/sharedStrings.xml><?xml version="1.0" encoding="utf-8"?>
<sst xmlns="http://schemas.openxmlformats.org/spreadsheetml/2006/main" count="366" uniqueCount="299">
  <si>
    <t>Firm Overview</t>
  </si>
  <si>
    <t>Total</t>
  </si>
  <si>
    <t>Please do not edit the column names, please fill in all the grey cells</t>
  </si>
  <si>
    <t>Firm Name</t>
  </si>
  <si>
    <t>Year Founded</t>
  </si>
  <si>
    <t>Location</t>
  </si>
  <si>
    <t>Waterfall</t>
  </si>
  <si>
    <t>Contact Name</t>
  </si>
  <si>
    <t>Contact Email</t>
  </si>
  <si>
    <t>Carried Interest (%)</t>
  </si>
  <si>
    <t>Investment Period (Yrs.)</t>
  </si>
  <si>
    <t>Harvest Period (Yrs.)</t>
  </si>
  <si>
    <t>Strategy</t>
  </si>
  <si>
    <t>DEI / Women / Disability Owned</t>
  </si>
  <si>
    <t>Management Fee Harvest Period (%)</t>
  </si>
  <si>
    <t>Basis for Management fees</t>
  </si>
  <si>
    <t>Year</t>
  </si>
  <si>
    <t>Firm AUM ($mm)</t>
  </si>
  <si>
    <t>Response</t>
  </si>
  <si>
    <t>American</t>
  </si>
  <si>
    <t>European</t>
  </si>
  <si>
    <t>Hybrid</t>
  </si>
  <si>
    <t>Preferred Return (%)</t>
  </si>
  <si>
    <t>Managing Director (#)</t>
  </si>
  <si>
    <t>Principals and Directors (#)</t>
  </si>
  <si>
    <t>Junior Team (Associate/Analysts/Vice President)) (#)</t>
  </si>
  <si>
    <t>Recycling</t>
  </si>
  <si>
    <t>Yes</t>
  </si>
  <si>
    <t>No</t>
  </si>
  <si>
    <t>Cash Distributions (Frequency and % Target)</t>
  </si>
  <si>
    <t>Strategy Heads</t>
  </si>
  <si>
    <t>Women-Owned</t>
  </si>
  <si>
    <t>Disability-Owned</t>
  </si>
  <si>
    <t>DEI</t>
  </si>
  <si>
    <t>Answers</t>
  </si>
  <si>
    <t>Multi-Strategy</t>
  </si>
  <si>
    <t>Specialty Finance</t>
  </si>
  <si>
    <t>Opportunistic Lending</t>
  </si>
  <si>
    <t>SMA Investment Min ($mm)</t>
  </si>
  <si>
    <t>Firm Leadership</t>
  </si>
  <si>
    <t>Fund Structure</t>
  </si>
  <si>
    <t>Evergreen</t>
  </si>
  <si>
    <t>Commingled Fund</t>
  </si>
  <si>
    <t>Commingled Fund &amp; SMA</t>
  </si>
  <si>
    <t>Evergreen &amp; SMA</t>
  </si>
  <si>
    <t>Evergreen &amp; Commingled Fund</t>
  </si>
  <si>
    <t>All the Above</t>
  </si>
  <si>
    <t>Management Fee Investment Period (%)</t>
  </si>
  <si>
    <t>Fund Structures Available</t>
  </si>
  <si>
    <t>Strategy Overviews</t>
  </si>
  <si>
    <t xml:space="preserve">Strategy 1 </t>
  </si>
  <si>
    <t>Strategy 2</t>
  </si>
  <si>
    <t>Strategy 3</t>
  </si>
  <si>
    <t>Strategy 4</t>
  </si>
  <si>
    <t>Strategy 5</t>
  </si>
  <si>
    <t>Potential Leverage Range</t>
  </si>
  <si>
    <t>Evergreen Available (Y/N)</t>
  </si>
  <si>
    <t xml:space="preserve">Target IRR (Gross) </t>
  </si>
  <si>
    <t>Weight (strategy 1)</t>
  </si>
  <si>
    <t>Weight (strategy 2)</t>
  </si>
  <si>
    <t>Weight (strategy 3)</t>
  </si>
  <si>
    <t>Weight (strategy 4)</t>
  </si>
  <si>
    <t>Weight (strategy 5)</t>
  </si>
  <si>
    <t>Management Ownership %</t>
  </si>
  <si>
    <t xml:space="preserve">Public Ownership % </t>
  </si>
  <si>
    <t>External Ownership %</t>
  </si>
  <si>
    <t>Other Owners %</t>
  </si>
  <si>
    <t>Please describe "other owners" below</t>
  </si>
  <si>
    <t>Other Owner Description</t>
  </si>
  <si>
    <t>Top 3 Owners Description</t>
  </si>
  <si>
    <t>% Ownership</t>
  </si>
  <si>
    <t>Alt. Credit Investment Team</t>
  </si>
  <si>
    <t xml:space="preserve">Gained </t>
  </si>
  <si>
    <t xml:space="preserve">Lost </t>
  </si>
  <si>
    <t>Alt. Credit Operation Team</t>
  </si>
  <si>
    <t>Note: Provide the counts for Alt. Credit Operations resources and the number employees gained or lost over the past 7 years as of 3/31/23</t>
  </si>
  <si>
    <t>Operations</t>
  </si>
  <si>
    <t>Legal &amp; Compliance</t>
  </si>
  <si>
    <t>Investor Relations</t>
  </si>
  <si>
    <t>Administration</t>
  </si>
  <si>
    <t>Note: Provide the counts for product level resources and the number of PMs and other senior members gained or lost over the past 7 years as of 3/31/23</t>
  </si>
  <si>
    <t>Total (Must equal 100%)</t>
  </si>
  <si>
    <t>SMA</t>
  </si>
  <si>
    <t>[Firm description]</t>
  </si>
  <si>
    <t>[Strategy 1 description]</t>
  </si>
  <si>
    <t>[Strategy 2 description]</t>
  </si>
  <si>
    <t>[Strategy 3 description]</t>
  </si>
  <si>
    <t>[Strategy 4 description]</t>
  </si>
  <si>
    <t>[Strategy 5 description]</t>
  </si>
  <si>
    <t>[Strategy 1 Name]</t>
  </si>
  <si>
    <t>[Strategy 2 Name]</t>
  </si>
  <si>
    <t>[Strategy 3 Name]</t>
  </si>
  <si>
    <t>[Strategy 4 Name]</t>
  </si>
  <si>
    <t>[Strategy 5 Name]</t>
  </si>
  <si>
    <t xml:space="preserve">Total Investment Team </t>
  </si>
  <si>
    <t xml:space="preserve">	Structured Credit</t>
  </si>
  <si>
    <t>Non-Sponsor Direct Lending</t>
  </si>
  <si>
    <t>Sponsor Direct Lending</t>
  </si>
  <si>
    <t>Niche/Uncorrelated</t>
  </si>
  <si>
    <t>Other</t>
  </si>
  <si>
    <t xml:space="preserve">	Opportunistic Liquid Credit</t>
  </si>
  <si>
    <t>Mezzanine/Junior Capital</t>
  </si>
  <si>
    <t>Special Situations</t>
  </si>
  <si>
    <t>Asset-Based Lending</t>
  </si>
  <si>
    <t>Strategy 6</t>
  </si>
  <si>
    <t>Strategy 7</t>
  </si>
  <si>
    <t>Strategy 8</t>
  </si>
  <si>
    <t>Strategy 9</t>
  </si>
  <si>
    <t>Strategy 10</t>
  </si>
  <si>
    <t>Weight (strategy 10)</t>
  </si>
  <si>
    <t>Weight (strategy 9)</t>
  </si>
  <si>
    <t>Weight (strategy 8)</t>
  </si>
  <si>
    <t>Weight (strategy 7)</t>
  </si>
  <si>
    <t>Weight (strategy 6)</t>
  </si>
  <si>
    <t xml:space="preserve">	Average Commitment Size Per Investment (FoF Only)</t>
  </si>
  <si>
    <t xml:space="preserve">	Average Number of GP Relationships (FoF Only)</t>
  </si>
  <si>
    <t>Average Underlying GP Management Fee (FoF Only)</t>
  </si>
  <si>
    <t>Average Underlying GP Carried Interest (FoF Only)</t>
  </si>
  <si>
    <t>Average Underlying Preferred Return (FoF Only)</t>
  </si>
  <si>
    <t xml:space="preserve">	Asset Management</t>
  </si>
  <si>
    <t>Risk Management</t>
  </si>
  <si>
    <t xml:space="preserve">	Finance / Accounting</t>
  </si>
  <si>
    <t>3Q 2023</t>
  </si>
  <si>
    <t>Date</t>
  </si>
  <si>
    <t>Inception Date</t>
  </si>
  <si>
    <t>Levered or Unlevered Vehicle</t>
  </si>
  <si>
    <t>Vehicle Name</t>
  </si>
  <si>
    <t>Legal Structure</t>
  </si>
  <si>
    <t>Total Number of Investors in the Vehicle</t>
  </si>
  <si>
    <t>Management Fee</t>
  </si>
  <si>
    <t>Performance Fee</t>
  </si>
  <si>
    <t>Performance Fee Hurdle Rate</t>
  </si>
  <si>
    <t>Commingled Fund or Separate Account</t>
  </si>
  <si>
    <t>Gross Assets ($mm)</t>
  </si>
  <si>
    <t>Net Assets ($mm)</t>
  </si>
  <si>
    <t>Total Vehicle Assets (GAV $mm)</t>
  </si>
  <si>
    <t>Total Vehicle Assets (NAV $mm)</t>
  </si>
  <si>
    <t>Manageemnt Fee Basis (GAV or NAV) if Other, Please Describe</t>
  </si>
  <si>
    <t>Gross Return</t>
  </si>
  <si>
    <t>Leverage %</t>
  </si>
  <si>
    <t>Net Return</t>
  </si>
  <si>
    <t>Sector</t>
  </si>
  <si>
    <t>Geography</t>
  </si>
  <si>
    <t>Security Type</t>
  </si>
  <si>
    <t>Funded Amount</t>
  </si>
  <si>
    <t>Leverage at Entry</t>
  </si>
  <si>
    <t>Notes / Commentary</t>
  </si>
  <si>
    <t>General Guidelines:</t>
  </si>
  <si>
    <t>All monetary values should be in USD unless otherwise noted</t>
  </si>
  <si>
    <t>Use "N/A" where information is not applicable or not available</t>
  </si>
  <si>
    <t>Commitment Amount</t>
  </si>
  <si>
    <t>Firm AUM</t>
  </si>
  <si>
    <t>Total Firm AUM ($mm)</t>
  </si>
  <si>
    <t>All Other Firm AUM ($mm)</t>
  </si>
  <si>
    <t>Use of Subscription facility (Y/N)</t>
  </si>
  <si>
    <t>Leverage must be expressed as a percentage. $1 of borrowing for $1 of fund equity = 100%</t>
  </si>
  <si>
    <t>Current Leverage</t>
  </si>
  <si>
    <t>Dates should be formatted as MM/DD/YYYY</t>
  </si>
  <si>
    <t>Do not alter the column, headers or tab structure</t>
  </si>
  <si>
    <t>Total Infrastructure AUM ($mm)</t>
  </si>
  <si>
    <t>Public Infrastructure AUM ($mm)</t>
  </si>
  <si>
    <t>Private Infrastructure AUM ($mm)</t>
  </si>
  <si>
    <t>Infrastructure AUM</t>
  </si>
  <si>
    <t>Infrastructure Equity AUM ($mm)</t>
  </si>
  <si>
    <t>Infrastructure Credit AUM ($mm)</t>
  </si>
  <si>
    <t>North America Infrastructure AUM ($mm)</t>
  </si>
  <si>
    <t>Europe Infrastructure AUM ($mm)</t>
  </si>
  <si>
    <t>Asia Infrastructure AUM ($mm)</t>
  </si>
  <si>
    <t>ROW Infrastructure AUM ($mm)</t>
  </si>
  <si>
    <t>Core and Core+ Private Infrastructure Equity AUM ($mm)</t>
  </si>
  <si>
    <t>Opportunistic Private Infrastructure Equity AUM ($mm)</t>
  </si>
  <si>
    <t>Infrastructure Private Credit AUM ($mm)</t>
  </si>
  <si>
    <t>Vintage Year or Inception Year</t>
  </si>
  <si>
    <t>Strategy
(Core/Core+/Opportunistic)</t>
  </si>
  <si>
    <t>Total # Realized</t>
  </si>
  <si>
    <t>Total # Unrealized</t>
  </si>
  <si>
    <t>Gross IRR</t>
  </si>
  <si>
    <t>Gross TVPI</t>
  </si>
  <si>
    <t>Gross DPI</t>
  </si>
  <si>
    <t>Net IRR</t>
  </si>
  <si>
    <t>Net TVPI</t>
  </si>
  <si>
    <t>Net DPI</t>
  </si>
  <si>
    <t>Investment/Commitment Period</t>
  </si>
  <si>
    <t>Total # of Investments Completed</t>
  </si>
  <si>
    <t>All Performace Data should be as of December 31, 2025</t>
  </si>
  <si>
    <t>Investor Commitments / Fund Size ($mm)</t>
  </si>
  <si>
    <t>Fundraise Status (Open or Closed)</t>
  </si>
  <si>
    <t>Final Close Date</t>
  </si>
  <si>
    <t>Status (Investing/Harvesting/Wrapped-up)</t>
  </si>
  <si>
    <t>Closed-end</t>
  </si>
  <si>
    <t>Vehicle Type
(Open-end/Closed-end/Separate Account)</t>
  </si>
  <si>
    <t>Open</t>
  </si>
  <si>
    <t>Harvesting</t>
  </si>
  <si>
    <t>Y</t>
  </si>
  <si>
    <t>Levered</t>
  </si>
  <si>
    <t>Example Fund 2</t>
  </si>
  <si>
    <t>Open-end</t>
  </si>
  <si>
    <t>Closed</t>
  </si>
  <si>
    <t>N/A</t>
  </si>
  <si>
    <t>Opportunistic</t>
  </si>
  <si>
    <t>Investing</t>
  </si>
  <si>
    <t>Core +</t>
  </si>
  <si>
    <t>Fund Term (Evergreen or # of Years if Closed-end)</t>
  </si>
  <si>
    <t>N</t>
  </si>
  <si>
    <t>Unlevered</t>
  </si>
  <si>
    <t>Example Fund 1</t>
  </si>
  <si>
    <t>Initial Investment Date</t>
  </si>
  <si>
    <t>Geography
(North America/
Europe/Asia/ROW)</t>
  </si>
  <si>
    <t>Investment Type
(Equity/Credit/Hybrid)</t>
  </si>
  <si>
    <t>Energy Transition</t>
  </si>
  <si>
    <t>Transportation</t>
  </si>
  <si>
    <t>All else</t>
  </si>
  <si>
    <t>Digital</t>
  </si>
  <si>
    <t>Energy Production</t>
  </si>
  <si>
    <t>Energy Transmission</t>
  </si>
  <si>
    <t>*Sector Definitions</t>
  </si>
  <si>
    <t>If equity, % of the asset owned by the Firm</t>
  </si>
  <si>
    <t>If equity, % of the asset owned by the Fund or Vehicle</t>
  </si>
  <si>
    <t>Social Infrastructure</t>
  </si>
  <si>
    <t>Water</t>
  </si>
  <si>
    <t>Sector*
See note below for Sector Defintions</t>
  </si>
  <si>
    <t>ABC Power Co</t>
  </si>
  <si>
    <t>Europe</t>
  </si>
  <si>
    <t>Equity</t>
  </si>
  <si>
    <t>Regulated Asset
Yes / No</t>
  </si>
  <si>
    <t>Common Equity</t>
  </si>
  <si>
    <t>Realized Cash Flow Distributions to Date
(net to this vehicle)</t>
  </si>
  <si>
    <t xml:space="preserve">Unrealized Value
(Net to this vehicle) </t>
  </si>
  <si>
    <t>Exit Date
(N/A if still held)</t>
  </si>
  <si>
    <t>DEF …</t>
  </si>
  <si>
    <t>Fresh Water Treatment, Waste Water Treatment, etc (but NOT hydro power assets)</t>
  </si>
  <si>
    <t>Cell towers, fiber networks, data centers, telecommunications, and related assets</t>
  </si>
  <si>
    <t>Power generation using coal, natural gas, nuclear, oil, and related assets</t>
  </si>
  <si>
    <t>Gross Distribution Yield Calendar 2025</t>
  </si>
  <si>
    <t>Net Distribution Yield Calendar 2025</t>
  </si>
  <si>
    <t>Regulated Assets % (measured by NAV)</t>
  </si>
  <si>
    <t>Number of Assets in the Fund</t>
  </si>
  <si>
    <t>Largest Asset in the Fund by % of NAV</t>
  </si>
  <si>
    <t>Fund-Level Leverage Facility %</t>
  </si>
  <si>
    <t>Wind, Solar or hydro generation, battery storage, and related assets</t>
  </si>
  <si>
    <t>Storage Facilities (except batteries), Transmission lines, Substations, and related assets</t>
  </si>
  <si>
    <t>Hospitals, Education Facilities, Government Buildings, and related assets</t>
  </si>
  <si>
    <t>Airports, Toll Roads, Railroads, Ferries, Ports, and related assets</t>
  </si>
  <si>
    <t>2025 Cash Flow Yield %</t>
  </si>
  <si>
    <t>Complete the following tables for the Proposed Vehicle</t>
  </si>
  <si>
    <t>1-Year</t>
  </si>
  <si>
    <t>3-Year</t>
  </si>
  <si>
    <t>5-Year</t>
  </si>
  <si>
    <t>7-Year</t>
  </si>
  <si>
    <t>10-Year</t>
  </si>
  <si>
    <t>Since Inception</t>
  </si>
  <si>
    <t xml:space="preserve">Add rows as necessary </t>
  </si>
  <si>
    <t>Quarterly Returns</t>
  </si>
  <si>
    <t>All Performance Data should be reported as of December 31, 2025</t>
  </si>
  <si>
    <t>Periodic Returns</t>
  </si>
  <si>
    <t>4Q 2025</t>
  </si>
  <si>
    <t>% Europe (by NAV)</t>
  </si>
  <si>
    <t>% ROW (by NAV)</t>
  </si>
  <si>
    <t>Does the Vehicle Hedge Currency?</t>
  </si>
  <si>
    <t>Does the Vehicle Offer a USD Hedged Share Class?</t>
  </si>
  <si>
    <t>Investor Initial Lock-up Period</t>
  </si>
  <si>
    <t>Asset-level Leverage %</t>
  </si>
  <si>
    <t>Use consistent Fund Name across all tabs to allow for cross referencing.</t>
  </si>
  <si>
    <t xml:space="preserve">Please complete this tab using the format provided. </t>
  </si>
  <si>
    <t xml:space="preserve">Do not change column order or headers. </t>
  </si>
  <si>
    <t>Use "N/A" where a field is not applicable.</t>
  </si>
  <si>
    <t>Dates should be in MM/DD/YYYY format.</t>
  </si>
  <si>
    <t>This section pertains to the firm's track record of managing infrastructure assets.</t>
  </si>
  <si>
    <t>Complete one row per fund or account.</t>
  </si>
  <si>
    <t>Include both active and closed funds.</t>
  </si>
  <si>
    <t>% North America (by NAV)</t>
  </si>
  <si>
    <t>% Asia (by NAV)</t>
  </si>
  <si>
    <t>The workbook is intended to collect standardized due diligence and performance information for infrastructure managers. It supports evaluation of both fund-specific and manager-level track records, with coverage of historical performance, current exposure, pipeline, etc. Please complete all applicable tabs using the formats provided.</t>
  </si>
  <si>
    <t>Do not change column order or headers.</t>
  </si>
  <si>
    <t>Include both active and realized investments.</t>
  </si>
  <si>
    <t>Please complete this tab using the format provided.</t>
  </si>
  <si>
    <t>Complete one row for each aaset/investment held by the Proposed Fund.</t>
  </si>
  <si>
    <t>This section pertains to potential investments under consideration for the Proposed Fund</t>
  </si>
  <si>
    <t>Do not include any back-tested or proforma information</t>
  </si>
  <si>
    <t>Asset or Project Name</t>
  </si>
  <si>
    <t>Projected Close Date</t>
  </si>
  <si>
    <t>Expected Equity Commitment Amount</t>
  </si>
  <si>
    <t>Expected Leverage %</t>
  </si>
  <si>
    <t>Diligence Stage
(Initial Diligence, Term Sheet, I.C. Approved, Signed Contract)</t>
  </si>
  <si>
    <t>Initial Diligence</t>
  </si>
  <si>
    <t>Example Project A</t>
  </si>
  <si>
    <t>Complete one row for each pending or upcoming deal under consideration. Include only deals that have not yet closed.</t>
  </si>
  <si>
    <t>This section pertains to existing individual assets or investments in the Proposed Fund</t>
  </si>
  <si>
    <t>Asset Name</t>
  </si>
  <si>
    <t>Proposed Fund Name:</t>
  </si>
  <si>
    <t>Infrastructure Fund</t>
  </si>
  <si>
    <t>Firm Name:</t>
  </si>
  <si>
    <t>Fund Inception Date</t>
  </si>
  <si>
    <t>Redemption Frequency</t>
  </si>
  <si>
    <t>Redemption Notice Period</t>
  </si>
  <si>
    <t>% of Assets with 10+ Year Revenue Contracts in Place (measured by NAV)</t>
  </si>
  <si>
    <t>Assuming a $25 million mandate from a public pension client, provide details for the proposed investment vehicle and strategy.</t>
  </si>
  <si>
    <r>
      <t xml:space="preserve">All data and statistics should be reported as of </t>
    </r>
    <r>
      <rPr>
        <b/>
        <sz val="10"/>
        <color theme="1"/>
        <rFont val="Century Gothic"/>
        <family val="2"/>
      </rPr>
      <t>December 31, 2025.</t>
    </r>
  </si>
  <si>
    <t>Consolidated Leverage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</si>
</sst>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\ * #,##0_);_([$€-2]\ * \(#,##0\);_([$€-2]\ * &quot;-&quot;??_);_(@_)"/>
    <numFmt numFmtId="165" formatCode="_(&quot;$&quot;* #,##0.0_);_(&quot;$&quot;* \(#,##0.0\);_(&quot;$&quot;* &quot;-&quot;??_);_(@_)"/>
    <numFmt numFmtId="166" formatCode="0.0%"/>
    <numFmt numFmtId="167" formatCode="0.0"/>
  </numFmts>
  <fonts count="19" x14ac:knownFonts="1">
    <font>
      <sz val="10"/>
      <color theme="1"/>
      <name val="Arial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  <scheme val="minor"/>
    </font>
    <font>
      <sz val="10"/>
      <name val="Calibri"/>
      <family val="2"/>
    </font>
    <font>
      <sz val="9"/>
      <color indexed="81"/>
      <name val="Tahoma"/>
      <family val="2"/>
    </font>
    <font>
      <sz val="8"/>
      <name val="Arial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rgb="FFFF0000"/>
      <name val="Century Gothic"/>
      <family val="2"/>
    </font>
    <font>
      <sz val="11"/>
      <color theme="1"/>
      <name val="Century Gothic"/>
      <family val="2"/>
    </font>
    <font>
      <sz val="11"/>
      <color theme="0" tint="-0.34998626667073579"/>
      <name val="Century Gothic"/>
      <family val="2"/>
    </font>
    <font>
      <sz val="11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u/>
      <sz val="10"/>
      <color theme="1"/>
      <name val="Century Gothic"/>
      <family val="2"/>
    </font>
    <font>
      <sz val="10"/>
      <color theme="0" tint="-0.34998626667073579"/>
      <name val="Century Gothic"/>
      <family val="2"/>
    </font>
    <font>
      <sz val="10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5">
    <xf numFmtId="0" fontId="0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/>
    <xf numFmtId="9" fontId="1" fillId="0" borderId="0" applyFont="0" applyFill="0" applyBorder="0" applyAlignment="0" applyProtection="0"/>
    <xf numFmtId="0" fontId="3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08">
    <xf numFmtId="0" fontId="0" fillId="0" borderId="0" xfId="0"/>
    <xf numFmtId="0" fontId="8" fillId="0" borderId="0" xfId="0" applyFont="1"/>
    <xf numFmtId="0" fontId="9" fillId="0" borderId="0" xfId="0" applyFont="1"/>
    <xf numFmtId="0" fontId="10" fillId="2" borderId="0" xfId="0" applyFont="1" applyFill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11" fillId="0" borderId="1" xfId="27" applyFont="1" applyBorder="1" applyAlignment="1">
      <alignment horizontal="center"/>
    </xf>
    <xf numFmtId="0" fontId="11" fillId="3" borderId="1" xfId="27" applyFont="1" applyFill="1" applyBorder="1" applyAlignment="1">
      <alignment horizontal="center"/>
    </xf>
    <xf numFmtId="0" fontId="12" fillId="3" borderId="1" xfId="27" applyFont="1" applyFill="1" applyBorder="1" applyAlignment="1">
      <alignment horizontal="center"/>
    </xf>
    <xf numFmtId="0" fontId="12" fillId="0" borderId="1" xfId="27" applyFont="1" applyBorder="1" applyAlignment="1">
      <alignment horizontal="center"/>
    </xf>
    <xf numFmtId="0" fontId="13" fillId="0" borderId="1" xfId="27" applyFont="1" applyBorder="1" applyAlignment="1">
      <alignment horizontal="center"/>
    </xf>
    <xf numFmtId="9" fontId="12" fillId="3" borderId="1" xfId="1" applyFont="1" applyFill="1" applyBorder="1" applyAlignment="1">
      <alignment horizontal="center"/>
    </xf>
    <xf numFmtId="9" fontId="12" fillId="0" borderId="1" xfId="1" applyFont="1" applyFill="1" applyBorder="1" applyAlignment="1">
      <alignment horizontal="center"/>
    </xf>
    <xf numFmtId="0" fontId="14" fillId="0" borderId="0" xfId="0" applyFont="1"/>
    <xf numFmtId="0" fontId="15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9" fillId="0" borderId="5" xfId="0" applyFont="1" applyBorder="1"/>
    <xf numFmtId="9" fontId="9" fillId="0" borderId="0" xfId="1" applyFont="1" applyBorder="1"/>
    <xf numFmtId="0" fontId="9" fillId="2" borderId="0" xfId="0" applyFont="1" applyFill="1"/>
    <xf numFmtId="0" fontId="9" fillId="0" borderId="3" xfId="0" applyFont="1" applyBorder="1"/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6" xfId="0" applyFont="1" applyBorder="1"/>
    <xf numFmtId="0" fontId="9" fillId="3" borderId="0" xfId="0" applyFont="1" applyFill="1"/>
    <xf numFmtId="0" fontId="9" fillId="0" borderId="8" xfId="0" applyFont="1" applyBorder="1"/>
    <xf numFmtId="0" fontId="9" fillId="3" borderId="7" xfId="0" applyFont="1" applyFill="1" applyBorder="1"/>
    <xf numFmtId="0" fontId="9" fillId="3" borderId="6" xfId="0" applyFont="1" applyFill="1" applyBorder="1"/>
    <xf numFmtId="0" fontId="9" fillId="0" borderId="5" xfId="0" applyFont="1" applyBorder="1" applyAlignment="1">
      <alignment horizontal="right"/>
    </xf>
    <xf numFmtId="0" fontId="9" fillId="3" borderId="5" xfId="0" applyFont="1" applyFill="1" applyBorder="1"/>
    <xf numFmtId="0" fontId="9" fillId="0" borderId="9" xfId="0" applyFont="1" applyBorder="1"/>
    <xf numFmtId="0" fontId="9" fillId="3" borderId="10" xfId="0" applyFont="1" applyFill="1" applyBorder="1"/>
    <xf numFmtId="0" fontId="9" fillId="3" borderId="11" xfId="0" applyFont="1" applyFill="1" applyBorder="1"/>
    <xf numFmtId="0" fontId="9" fillId="3" borderId="12" xfId="0" applyFont="1" applyFill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0" fillId="0" borderId="0" xfId="0" applyFont="1"/>
    <xf numFmtId="0" fontId="9" fillId="4" borderId="1" xfId="0" applyFont="1" applyFill="1" applyBorder="1"/>
    <xf numFmtId="0" fontId="15" fillId="0" borderId="1" xfId="0" applyFont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0" fontId="15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4" fillId="4" borderId="1" xfId="0" applyFont="1" applyFill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16" fillId="0" borderId="0" xfId="0" applyFont="1"/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horizontal="center" wrapText="1"/>
    </xf>
    <xf numFmtId="14" fontId="14" fillId="0" borderId="1" xfId="0" applyNumberFormat="1" applyFont="1" applyBorder="1" applyAlignment="1">
      <alignment horizontal="center"/>
    </xf>
    <xf numFmtId="0" fontId="17" fillId="4" borderId="1" xfId="0" applyFont="1" applyFill="1" applyBorder="1"/>
    <xf numFmtId="0" fontId="17" fillId="0" borderId="0" xfId="0" applyFont="1"/>
    <xf numFmtId="0" fontId="15" fillId="0" borderId="0" xfId="0" applyFont="1" applyAlignment="1">
      <alignment horizontal="right"/>
    </xf>
    <xf numFmtId="0" fontId="11" fillId="0" borderId="13" xfId="0" applyFont="1" applyBorder="1" applyAlignment="1">
      <alignment horizontal="left" vertical="center" wrapText="1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9" fillId="0" borderId="4" xfId="0" applyFont="1" applyBorder="1" applyAlignment="1">
      <alignment horizontal="center"/>
    </xf>
    <xf numFmtId="0" fontId="15" fillId="0" borderId="1" xfId="0" applyFont="1" applyBorder="1" applyAlignment="1">
      <alignment horizontal="left" wrapText="1"/>
    </xf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center"/>
    </xf>
    <xf numFmtId="165" fontId="9" fillId="4" borderId="1" xfId="34" applyNumberFormat="1" applyFont="1" applyFill="1" applyBorder="1"/>
    <xf numFmtId="167" fontId="9" fillId="4" borderId="1" xfId="0" applyNumberFormat="1" applyFont="1" applyFill="1" applyBorder="1"/>
    <xf numFmtId="166" fontId="9" fillId="4" borderId="1" xfId="1" applyNumberFormat="1" applyFont="1" applyFill="1" applyBorder="1" applyAlignment="1">
      <alignment horizontal="center"/>
    </xf>
    <xf numFmtId="2" fontId="9" fillId="4" borderId="1" xfId="0" applyNumberFormat="1" applyFont="1" applyFill="1" applyBorder="1" applyAlignment="1">
      <alignment horizontal="center"/>
    </xf>
    <xf numFmtId="14" fontId="9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left" wrapText="1"/>
    </xf>
    <xf numFmtId="166" fontId="9" fillId="0" borderId="1" xfId="1" applyNumberFormat="1" applyFont="1" applyBorder="1" applyAlignment="1">
      <alignment horizontal="center"/>
    </xf>
    <xf numFmtId="166" fontId="14" fillId="5" borderId="0" xfId="1" applyNumberFormat="1" applyFont="1" applyFill="1" applyBorder="1" applyAlignment="1" applyProtection="1">
      <alignment horizontal="center"/>
      <protection locked="0"/>
    </xf>
    <xf numFmtId="9" fontId="8" fillId="4" borderId="1" xfId="1" applyFont="1" applyFill="1" applyBorder="1" applyAlignment="1">
      <alignment horizontal="center"/>
    </xf>
    <xf numFmtId="166" fontId="8" fillId="4" borderId="1" xfId="1" applyNumberFormat="1" applyFont="1" applyFill="1" applyBorder="1" applyAlignment="1">
      <alignment horizontal="center"/>
    </xf>
    <xf numFmtId="14" fontId="14" fillId="4" borderId="1" xfId="0" applyNumberFormat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15" fillId="0" borderId="9" xfId="0" applyFont="1" applyBorder="1" applyAlignment="1">
      <alignment horizontal="center" wrapText="1"/>
    </xf>
    <xf numFmtId="167" fontId="9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0" fontId="9" fillId="0" borderId="1" xfId="1" applyNumberFormat="1" applyFont="1" applyFill="1" applyBorder="1" applyAlignment="1">
      <alignment horizontal="center"/>
    </xf>
    <xf numFmtId="166" fontId="9" fillId="0" borderId="1" xfId="1" applyNumberFormat="1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1" fontId="9" fillId="0" borderId="1" xfId="1" applyNumberFormat="1" applyFont="1" applyFill="1" applyBorder="1" applyAlignment="1">
      <alignment horizontal="center"/>
    </xf>
    <xf numFmtId="0" fontId="18" fillId="0" borderId="0" xfId="0" applyFont="1"/>
    <xf numFmtId="0" fontId="8" fillId="0" borderId="1" xfId="0" applyFont="1" applyBorder="1" applyAlignment="1">
      <alignment horizontal="left" wrapText="1"/>
    </xf>
    <xf numFmtId="0" fontId="9" fillId="4" borderId="1" xfId="0" applyFont="1" applyFill="1" applyBorder="1" applyAlignment="1">
      <alignment horizontal="left"/>
    </xf>
    <xf numFmtId="14" fontId="9" fillId="0" borderId="1" xfId="0" applyNumberFormat="1" applyFont="1" applyBorder="1" applyAlignment="1">
      <alignment horizontal="left"/>
    </xf>
    <xf numFmtId="44" fontId="9" fillId="0" borderId="1" xfId="34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9" fillId="4" borderId="1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0" fontId="15" fillId="4" borderId="1" xfId="0" applyFont="1" applyFill="1" applyBorder="1" applyAlignment="1">
      <alignment horizontal="center" wrapText="1"/>
    </xf>
    <xf numFmtId="0" fontId="12" fillId="3" borderId="0" xfId="27" applyFont="1" applyFill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14" fontId="9" fillId="4" borderId="2" xfId="0" applyNumberFormat="1" applyFont="1" applyFill="1" applyBorder="1" applyAlignment="1">
      <alignment horizontal="center"/>
    </xf>
    <xf numFmtId="14" fontId="9" fillId="4" borderId="4" xfId="0" applyNumberFormat="1" applyFont="1" applyFill="1" applyBorder="1" applyAlignment="1">
      <alignment horizontal="center"/>
    </xf>
    <xf numFmtId="14" fontId="9" fillId="4" borderId="3" xfId="0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9" fontId="8" fillId="4" borderId="1" xfId="1" applyFont="1" applyFill="1" applyBorder="1" applyAlignment="1">
      <alignment horizontal="center" wrapText="1"/>
    </xf>
  </cellXfs>
  <cellStyles count="35">
    <cellStyle name="Comma 2" xfId="7" xr:uid="{00000000-0005-0000-0000-000000000000}"/>
    <cellStyle name="Comma 2 2" xfId="28" xr:uid="{00000000-0005-0000-0000-000001000000}"/>
    <cellStyle name="Comma 3" xfId="10" xr:uid="{00000000-0005-0000-0000-000002000000}"/>
    <cellStyle name="Comma 3 2" xfId="33" xr:uid="{00000000-0005-0000-0000-000003000000}"/>
    <cellStyle name="Comma 4" xfId="12" xr:uid="{00000000-0005-0000-0000-000004000000}"/>
    <cellStyle name="Currency" xfId="34" builtinId="4"/>
    <cellStyle name="Currency 2" xfId="25" xr:uid="{00000000-0005-0000-0000-000006000000}"/>
    <cellStyle name="Currency 3" xfId="32" xr:uid="{00000000-0005-0000-0000-000007000000}"/>
    <cellStyle name="Currency 4" xfId="23" xr:uid="{00000000-0005-0000-0000-000008000000}"/>
    <cellStyle name="Normal" xfId="0" builtinId="0"/>
    <cellStyle name="Normal 102" xfId="29" xr:uid="{00000000-0005-0000-0000-00000A000000}"/>
    <cellStyle name="Normal 2" xfId="4" xr:uid="{00000000-0005-0000-0000-00000B000000}"/>
    <cellStyle name="Normal 2 2" xfId="11" xr:uid="{00000000-0005-0000-0000-00000C000000}"/>
    <cellStyle name="Normal 2 2 2" xfId="24" xr:uid="{00000000-0005-0000-0000-00000D000000}"/>
    <cellStyle name="Normal 2 3" xfId="27" xr:uid="{00000000-0005-0000-0000-00000E000000}"/>
    <cellStyle name="Normal 2 4" xfId="21" xr:uid="{00000000-0005-0000-0000-00000F000000}"/>
    <cellStyle name="Normal 3" xfId="6" xr:uid="{00000000-0005-0000-0000-000010000000}"/>
    <cellStyle name="Normal 3 2" xfId="31" xr:uid="{00000000-0005-0000-0000-000011000000}"/>
    <cellStyle name="Normal 3 3" xfId="19" xr:uid="{00000000-0005-0000-0000-000012000000}"/>
    <cellStyle name="Normal 3 4" xfId="26" xr:uid="{00000000-0005-0000-0000-000013000000}"/>
    <cellStyle name="Normal 4" xfId="8" xr:uid="{00000000-0005-0000-0000-000014000000}"/>
    <cellStyle name="Normal 4 3" xfId="15" xr:uid="{00000000-0005-0000-0000-000015000000}"/>
    <cellStyle name="Normal 4 3 2" xfId="16" xr:uid="{00000000-0005-0000-0000-000016000000}"/>
    <cellStyle name="Normal 4 3 2 2" xfId="18" xr:uid="{00000000-0005-0000-0000-000017000000}"/>
    <cellStyle name="Normal 4 3 3" xfId="17" xr:uid="{00000000-0005-0000-0000-000018000000}"/>
    <cellStyle name="Normal 5" xfId="9" xr:uid="{00000000-0005-0000-0000-000019000000}"/>
    <cellStyle name="Normal 6" xfId="13" xr:uid="{00000000-0005-0000-0000-00001A000000}"/>
    <cellStyle name="Normal 7" xfId="14" xr:uid="{00000000-0005-0000-0000-00001B000000}"/>
    <cellStyle name="Normal 8" xfId="2" xr:uid="{00000000-0005-0000-0000-00001C000000}"/>
    <cellStyle name="Percent" xfId="1" builtinId="5"/>
    <cellStyle name="Percent 2" xfId="5" xr:uid="{00000000-0005-0000-0000-00001F000000}"/>
    <cellStyle name="Percent 2 2" xfId="30" xr:uid="{00000000-0005-0000-0000-000020000000}"/>
    <cellStyle name="Percent 2 3" xfId="22" xr:uid="{00000000-0005-0000-0000-000021000000}"/>
    <cellStyle name="Percent 3" xfId="3" xr:uid="{00000000-0005-0000-0000-000022000000}"/>
    <cellStyle name="Percent 3 2" xfId="20" xr:uid="{00000000-0005-0000-0000-000023000000}"/>
  </cellStyles>
  <dxfs count="4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394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Callan">
      <a:dk1>
        <a:srgbClr val="141313"/>
      </a:dk1>
      <a:lt1>
        <a:sysClr val="window" lastClr="FFFFFF"/>
      </a:lt1>
      <a:dk2>
        <a:srgbClr val="99997A"/>
      </a:dk2>
      <a:lt2>
        <a:srgbClr val="669966"/>
      </a:lt2>
      <a:accent1>
        <a:srgbClr val="5C5C1F"/>
      </a:accent1>
      <a:accent2>
        <a:srgbClr val="AA4600"/>
      </a:accent2>
      <a:accent3>
        <a:srgbClr val="00649A"/>
      </a:accent3>
      <a:accent4>
        <a:srgbClr val="3C2400"/>
      </a:accent4>
      <a:accent5>
        <a:srgbClr val="DBAB30"/>
      </a:accent5>
      <a:accent6>
        <a:srgbClr val="5F96FF"/>
      </a:accent6>
      <a:hlink>
        <a:srgbClr val="0000FF"/>
      </a:hlink>
      <a:folHlink>
        <a:srgbClr val="800080"/>
      </a:folHlink>
    </a:clrScheme>
    <a:fontScheme name="Callan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5A1DB-DC7F-45EB-BA4E-C50F7B9B1711}">
  <dimension ref="B1:B12"/>
  <sheetViews>
    <sheetView showGridLines="0" tabSelected="1" topLeftCell="A2" workbookViewId="0"/>
  </sheetViews>
  <sheetFormatPr defaultRowHeight="13.5" x14ac:dyDescent="0.25"/>
  <cols>
    <col min="1" max="1" width="9.140625" style="2"/>
    <col min="2" max="2" width="126" style="2" customWidth="1"/>
    <col min="3" max="16384" width="9.140625" style="2"/>
  </cols>
  <sheetData>
    <row r="1" spans="2:2" ht="14.25" thickBot="1" x14ac:dyDescent="0.3"/>
    <row r="2" spans="2:2" ht="84" customHeight="1" thickBot="1" x14ac:dyDescent="0.3">
      <c r="B2" s="55" t="s">
        <v>272</v>
      </c>
    </row>
    <row r="4" spans="2:2" hidden="1" x14ac:dyDescent="0.25"/>
    <row r="5" spans="2:2" hidden="1" x14ac:dyDescent="0.25"/>
    <row r="6" spans="2:2" x14ac:dyDescent="0.25">
      <c r="B6" s="48" t="s">
        <v>147</v>
      </c>
    </row>
    <row r="8" spans="2:2" x14ac:dyDescent="0.25">
      <c r="B8" s="47" t="s">
        <v>158</v>
      </c>
    </row>
    <row r="9" spans="2:2" x14ac:dyDescent="0.25">
      <c r="B9" s="47" t="s">
        <v>149</v>
      </c>
    </row>
    <row r="10" spans="2:2" x14ac:dyDescent="0.25">
      <c r="B10" s="47" t="s">
        <v>148</v>
      </c>
    </row>
    <row r="11" spans="2:2" x14ac:dyDescent="0.25">
      <c r="B11" s="47" t="s">
        <v>157</v>
      </c>
    </row>
    <row r="12" spans="2:2" x14ac:dyDescent="0.25">
      <c r="B12" s="47" t="s">
        <v>155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44135-F435-4B2B-97B5-08A77091B6F0}">
  <dimension ref="A1:C52"/>
  <sheetViews>
    <sheetView zoomScaleNormal="100" workbookViewId="0">
      <selection activeCell="A4" sqref="A4"/>
    </sheetView>
  </sheetViews>
  <sheetFormatPr defaultColWidth="9.140625" defaultRowHeight="13.5" x14ac:dyDescent="0.25"/>
  <cols>
    <col min="1" max="1" width="47.28515625" style="2" bestFit="1" customWidth="1"/>
    <col min="2" max="2" width="28.42578125" style="2" bestFit="1" customWidth="1"/>
    <col min="3" max="3" width="37.7109375" style="2" bestFit="1" customWidth="1"/>
    <col min="4" max="4" width="16.140625" style="2" bestFit="1" customWidth="1"/>
    <col min="5" max="5" width="8.28515625" style="2" bestFit="1" customWidth="1"/>
    <col min="6" max="6" width="11.7109375" style="2" bestFit="1" customWidth="1"/>
    <col min="7" max="7" width="26.7109375" style="2" customWidth="1"/>
    <col min="8" max="8" width="29.5703125" style="2" bestFit="1" customWidth="1"/>
    <col min="9" max="9" width="22.28515625" style="2" bestFit="1" customWidth="1"/>
    <col min="10" max="10" width="24.5703125" style="2" bestFit="1" customWidth="1"/>
    <col min="11" max="11" width="12.140625" style="2" bestFit="1" customWidth="1"/>
    <col min="12" max="12" width="21.7109375" style="2" bestFit="1" customWidth="1"/>
    <col min="13" max="13" width="19.85546875" style="2" bestFit="1" customWidth="1"/>
    <col min="14" max="14" width="18.140625" style="2" bestFit="1" customWidth="1"/>
    <col min="15" max="15" width="10.140625" style="2" bestFit="1" customWidth="1"/>
    <col min="16" max="16" width="8.5703125" style="2" bestFit="1" customWidth="1"/>
    <col min="17" max="17" width="22.28515625" style="2" bestFit="1" customWidth="1"/>
    <col min="18" max="18" width="19.42578125" style="2" bestFit="1" customWidth="1"/>
    <col min="19" max="16384" width="9.140625" style="2"/>
  </cols>
  <sheetData>
    <row r="1" spans="1:3" x14ac:dyDescent="0.25">
      <c r="B1" s="4" t="s">
        <v>18</v>
      </c>
    </row>
    <row r="2" spans="1:3" ht="16.5" x14ac:dyDescent="0.3">
      <c r="A2" s="5" t="s">
        <v>3</v>
      </c>
      <c r="B2" s="6"/>
    </row>
    <row r="3" spans="1:3" ht="16.5" x14ac:dyDescent="0.3">
      <c r="A3" s="5" t="s">
        <v>4</v>
      </c>
      <c r="B3" s="6"/>
    </row>
    <row r="4" spans="1:3" ht="16.5" x14ac:dyDescent="0.3">
      <c r="A4" s="5" t="s">
        <v>5</v>
      </c>
      <c r="B4" s="6"/>
      <c r="C4" s="1" t="str">
        <f>CONCATENATE("Max 50 characters ","(Characters Used: ",LEN(B4),")")</f>
        <v>Max 50 characters (Characters Used: 0)</v>
      </c>
    </row>
    <row r="5" spans="1:3" ht="16.5" x14ac:dyDescent="0.3">
      <c r="A5" s="5" t="s">
        <v>17</v>
      </c>
      <c r="B5" s="6"/>
    </row>
    <row r="6" spans="1:3" ht="16.5" x14ac:dyDescent="0.3">
      <c r="A6" s="5" t="s">
        <v>39</v>
      </c>
      <c r="B6" s="6"/>
      <c r="C6" s="1" t="str">
        <f>CONCATENATE("Max 100 characters ","(Characters Used: ",LEN(B6),")")</f>
        <v>Max 100 characters (Characters Used: 0)</v>
      </c>
    </row>
    <row r="7" spans="1:3" ht="16.5" x14ac:dyDescent="0.3">
      <c r="A7" s="5" t="s">
        <v>7</v>
      </c>
      <c r="B7" s="6"/>
    </row>
    <row r="8" spans="1:3" ht="16.5" x14ac:dyDescent="0.3">
      <c r="A8" s="5" t="s">
        <v>8</v>
      </c>
      <c r="B8" s="6"/>
    </row>
    <row r="9" spans="1:3" ht="16.5" x14ac:dyDescent="0.3">
      <c r="A9" s="5" t="s">
        <v>13</v>
      </c>
      <c r="B9" s="7"/>
    </row>
    <row r="10" spans="1:3" ht="16.5" x14ac:dyDescent="0.3">
      <c r="A10" s="5"/>
      <c r="B10" s="8"/>
    </row>
    <row r="11" spans="1:3" ht="16.5" x14ac:dyDescent="0.3">
      <c r="A11" s="9" t="s">
        <v>50</v>
      </c>
      <c r="B11" s="7"/>
    </row>
    <row r="12" spans="1:3" ht="16.5" x14ac:dyDescent="0.3">
      <c r="A12" s="9" t="s">
        <v>58</v>
      </c>
      <c r="B12" s="10">
        <v>0</v>
      </c>
    </row>
    <row r="13" spans="1:3" ht="16.5" x14ac:dyDescent="0.3">
      <c r="A13" s="9" t="s">
        <v>51</v>
      </c>
      <c r="B13" s="7"/>
    </row>
    <row r="14" spans="1:3" ht="16.5" x14ac:dyDescent="0.3">
      <c r="A14" s="9" t="s">
        <v>59</v>
      </c>
      <c r="B14" s="10">
        <v>0</v>
      </c>
    </row>
    <row r="15" spans="1:3" ht="16.5" x14ac:dyDescent="0.3">
      <c r="A15" s="9" t="s">
        <v>52</v>
      </c>
      <c r="B15" s="7"/>
    </row>
    <row r="16" spans="1:3" ht="16.5" x14ac:dyDescent="0.3">
      <c r="A16" s="9" t="s">
        <v>60</v>
      </c>
      <c r="B16" s="10">
        <v>0</v>
      </c>
    </row>
    <row r="17" spans="1:2" ht="16.5" x14ac:dyDescent="0.3">
      <c r="A17" s="9" t="s">
        <v>53</v>
      </c>
      <c r="B17" s="7"/>
    </row>
    <row r="18" spans="1:2" ht="16.5" x14ac:dyDescent="0.3">
      <c r="A18" s="9" t="s">
        <v>61</v>
      </c>
      <c r="B18" s="10">
        <v>0</v>
      </c>
    </row>
    <row r="19" spans="1:2" ht="16.5" x14ac:dyDescent="0.3">
      <c r="A19" s="9" t="s">
        <v>54</v>
      </c>
      <c r="B19" s="7"/>
    </row>
    <row r="20" spans="1:2" ht="16.5" x14ac:dyDescent="0.3">
      <c r="A20" s="9" t="s">
        <v>62</v>
      </c>
      <c r="B20" s="10">
        <v>0</v>
      </c>
    </row>
    <row r="21" spans="1:2" ht="16.5" x14ac:dyDescent="0.3">
      <c r="A21" s="9" t="s">
        <v>104</v>
      </c>
      <c r="B21" s="7"/>
    </row>
    <row r="22" spans="1:2" ht="16.5" x14ac:dyDescent="0.3">
      <c r="A22" s="9" t="s">
        <v>113</v>
      </c>
      <c r="B22" s="10">
        <v>0</v>
      </c>
    </row>
    <row r="23" spans="1:2" ht="16.5" x14ac:dyDescent="0.3">
      <c r="A23" s="9" t="s">
        <v>105</v>
      </c>
      <c r="B23" s="7"/>
    </row>
    <row r="24" spans="1:2" ht="16.5" x14ac:dyDescent="0.3">
      <c r="A24" s="9" t="s">
        <v>112</v>
      </c>
      <c r="B24" s="10">
        <v>0</v>
      </c>
    </row>
    <row r="25" spans="1:2" ht="16.5" x14ac:dyDescent="0.3">
      <c r="A25" s="9" t="s">
        <v>106</v>
      </c>
      <c r="B25" s="7"/>
    </row>
    <row r="26" spans="1:2" ht="16.5" x14ac:dyDescent="0.3">
      <c r="A26" s="9" t="s">
        <v>111</v>
      </c>
      <c r="B26" s="10">
        <v>0</v>
      </c>
    </row>
    <row r="27" spans="1:2" ht="16.5" x14ac:dyDescent="0.3">
      <c r="A27" s="9" t="s">
        <v>107</v>
      </c>
      <c r="B27" s="7"/>
    </row>
    <row r="28" spans="1:2" ht="16.5" x14ac:dyDescent="0.3">
      <c r="A28" s="9" t="s">
        <v>110</v>
      </c>
      <c r="B28" s="10">
        <v>0</v>
      </c>
    </row>
    <row r="29" spans="1:2" ht="16.5" x14ac:dyDescent="0.3">
      <c r="A29" s="9" t="s">
        <v>108</v>
      </c>
      <c r="B29" s="7"/>
    </row>
    <row r="30" spans="1:2" ht="16.5" x14ac:dyDescent="0.3">
      <c r="A30" s="9" t="s">
        <v>109</v>
      </c>
      <c r="B30" s="10">
        <v>0</v>
      </c>
    </row>
    <row r="31" spans="1:2" ht="16.5" x14ac:dyDescent="0.3">
      <c r="A31" s="9" t="s">
        <v>115</v>
      </c>
      <c r="B31" s="10"/>
    </row>
    <row r="32" spans="1:2" ht="16.5" x14ac:dyDescent="0.3">
      <c r="A32" s="9" t="s">
        <v>114</v>
      </c>
      <c r="B32" s="10"/>
    </row>
    <row r="33" spans="1:3" ht="16.5" x14ac:dyDescent="0.3">
      <c r="A33" s="9"/>
      <c r="B33" s="11"/>
    </row>
    <row r="34" spans="1:3" ht="16.5" x14ac:dyDescent="0.3">
      <c r="A34" s="5" t="s">
        <v>30</v>
      </c>
      <c r="B34" s="7"/>
      <c r="C34" s="1" t="str">
        <f>CONCATENATE("Max 100 characters ","(Characters Used: ",LEN(B34),")")</f>
        <v>Max 100 characters (Characters Used: 0)</v>
      </c>
    </row>
    <row r="35" spans="1:3" ht="16.5" x14ac:dyDescent="0.3">
      <c r="A35" s="5" t="s">
        <v>57</v>
      </c>
      <c r="B35" s="6"/>
    </row>
    <row r="36" spans="1:3" ht="16.5" x14ac:dyDescent="0.3">
      <c r="A36" s="5" t="s">
        <v>55</v>
      </c>
      <c r="B36" s="6"/>
    </row>
    <row r="37" spans="1:3" ht="16.5" x14ac:dyDescent="0.3">
      <c r="A37" s="5" t="s">
        <v>38</v>
      </c>
      <c r="B37" s="6"/>
    </row>
    <row r="38" spans="1:3" ht="16.5" x14ac:dyDescent="0.3">
      <c r="A38" s="5" t="s">
        <v>56</v>
      </c>
      <c r="B38" s="6"/>
    </row>
    <row r="39" spans="1:3" ht="16.5" x14ac:dyDescent="0.3">
      <c r="A39" s="5" t="s">
        <v>48</v>
      </c>
      <c r="B39" s="6"/>
    </row>
    <row r="40" spans="1:3" ht="16.5" x14ac:dyDescent="0.3">
      <c r="A40" s="5" t="s">
        <v>47</v>
      </c>
      <c r="B40" s="6"/>
    </row>
    <row r="41" spans="1:3" ht="16.5" x14ac:dyDescent="0.3">
      <c r="A41" s="5" t="s">
        <v>14</v>
      </c>
      <c r="B41" s="6"/>
    </row>
    <row r="42" spans="1:3" ht="16.5" x14ac:dyDescent="0.3">
      <c r="A42" s="5" t="s">
        <v>15</v>
      </c>
      <c r="B42" s="6"/>
    </row>
    <row r="43" spans="1:3" ht="16.5" x14ac:dyDescent="0.3">
      <c r="A43" s="5" t="s">
        <v>9</v>
      </c>
      <c r="B43" s="6"/>
    </row>
    <row r="44" spans="1:3" ht="16.5" x14ac:dyDescent="0.3">
      <c r="A44" s="5" t="s">
        <v>22</v>
      </c>
      <c r="B44" s="6"/>
    </row>
    <row r="45" spans="1:3" ht="16.5" x14ac:dyDescent="0.3">
      <c r="A45" s="5" t="s">
        <v>6</v>
      </c>
      <c r="B45" s="6"/>
    </row>
    <row r="46" spans="1:3" ht="16.5" x14ac:dyDescent="0.3">
      <c r="A46" s="5" t="s">
        <v>26</v>
      </c>
      <c r="B46" s="6"/>
    </row>
    <row r="47" spans="1:3" ht="16.5" x14ac:dyDescent="0.3">
      <c r="A47" s="5" t="s">
        <v>29</v>
      </c>
      <c r="B47" s="6"/>
      <c r="C47" s="1" t="str">
        <f>CONCATENATE("Max 50 characters ","(Characters Used: ",LEN(B47),")")</f>
        <v>Max 50 characters (Characters Used: 0)</v>
      </c>
    </row>
    <row r="48" spans="1:3" ht="16.5" x14ac:dyDescent="0.3">
      <c r="A48" s="5" t="s">
        <v>10</v>
      </c>
      <c r="B48" s="6"/>
    </row>
    <row r="49" spans="1:2" ht="16.5" x14ac:dyDescent="0.3">
      <c r="A49" s="5" t="s">
        <v>11</v>
      </c>
      <c r="B49" s="6"/>
    </row>
    <row r="50" spans="1:2" ht="16.5" x14ac:dyDescent="0.3">
      <c r="A50" s="5" t="s">
        <v>116</v>
      </c>
      <c r="B50" s="6"/>
    </row>
    <row r="51" spans="1:2" ht="16.5" x14ac:dyDescent="0.3">
      <c r="A51" s="5" t="s">
        <v>117</v>
      </c>
      <c r="B51" s="6"/>
    </row>
    <row r="52" spans="1:2" ht="16.5" x14ac:dyDescent="0.3">
      <c r="A52" s="5" t="s">
        <v>118</v>
      </c>
      <c r="B52" s="6"/>
    </row>
  </sheetData>
  <phoneticPr fontId="7" type="noConversion"/>
  <dataValidations count="2">
    <dataValidation type="textLength" errorStyle="warning" allowBlank="1" showInputMessage="1" showErrorMessage="1" sqref="B2:B6 B9:B10 B34" xr:uid="{50785145-D53F-43B1-A80E-801DDB9DEEFD}">
      <formula1>0</formula1>
      <formula2>1500</formula2>
    </dataValidation>
    <dataValidation type="decimal" errorStyle="warning" allowBlank="1" showInputMessage="1" showErrorMessage="1" error="Must be a value between 0 and 100%" sqref="B12 B14 B16 B18 B20 B22 B24 B26 B28 B30:B33" xr:uid="{E3C2D898-C173-48A1-818F-142D72023851}">
      <formula1>0</formula1>
      <formula2>1</formula2>
    </dataValidation>
  </dataValidations>
  <pageMargins left="0.7" right="0.7" top="0.75" bottom="0.75" header="0.3" footer="0.3"/>
  <pageSetup orientation="portrait" horizontalDpi="90" verticalDpi="9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CC7FB17-0F93-4AB4-9E9E-3101901C6B12}">
          <x14:formula1>
            <xm:f>'Data Validation'!$B$2:$B$3</xm:f>
          </x14:formula1>
          <xm:sqref>B46</xm:sqref>
        </x14:dataValidation>
        <x14:dataValidation type="list" allowBlank="1" showInputMessage="1" showErrorMessage="1" xr:uid="{6759FD30-0923-4F24-8E3C-3B071D57A369}">
          <x14:formula1>
            <xm:f>'Data Validation'!$A$2:$A$4</xm:f>
          </x14:formula1>
          <xm:sqref>B45</xm:sqref>
        </x14:dataValidation>
        <x14:dataValidation type="list" allowBlank="1" showInputMessage="1" showErrorMessage="1" xr:uid="{CB532429-2FBF-4327-9DDE-89611F1F65CF}">
          <x14:formula1>
            <xm:f>'Data Validation'!$E$2:$E$8</xm:f>
          </x14:formula1>
          <xm:sqref>B39</xm:sqref>
        </x14:dataValidation>
        <x14:dataValidation type="list" allowBlank="1" showInputMessage="1" showErrorMessage="1" xr:uid="{C000E8E5-4D05-4CAF-9C93-75144BE193D5}">
          <x14:formula1>
            <xm:f>'Data Validation'!$D$2:$D$13</xm:f>
          </x14:formula1>
          <xm:sqref>B11 B13 B15 B17 B19 B21 B23 B25 B27 B29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EB2CF-D571-4E82-8A64-052907833702}">
  <dimension ref="A1:D30"/>
  <sheetViews>
    <sheetView workbookViewId="0">
      <selection activeCell="A4" sqref="A4"/>
    </sheetView>
  </sheetViews>
  <sheetFormatPr defaultColWidth="9.140625" defaultRowHeight="13.5" x14ac:dyDescent="0.25"/>
  <cols>
    <col min="1" max="1" width="22.7109375" style="12" customWidth="1"/>
    <col min="2" max="4" width="25.5703125" style="2" customWidth="1"/>
    <col min="5" max="16384" width="9.140625" style="2"/>
  </cols>
  <sheetData>
    <row r="1" spans="1:4" s="12" customFormat="1" x14ac:dyDescent="0.25">
      <c r="B1" s="13" t="s">
        <v>70</v>
      </c>
      <c r="C1" s="14"/>
      <c r="D1" s="14"/>
    </row>
    <row r="2" spans="1:4" x14ac:dyDescent="0.25">
      <c r="A2" s="15" t="s">
        <v>64</v>
      </c>
    </row>
    <row r="3" spans="1:4" x14ac:dyDescent="0.25">
      <c r="A3" s="15" t="s">
        <v>63</v>
      </c>
    </row>
    <row r="4" spans="1:4" x14ac:dyDescent="0.25">
      <c r="A4" s="15" t="s">
        <v>65</v>
      </c>
    </row>
    <row r="5" spans="1:4" x14ac:dyDescent="0.25">
      <c r="A5" s="15" t="s">
        <v>66</v>
      </c>
      <c r="B5" s="16"/>
      <c r="C5" s="2" t="s">
        <v>67</v>
      </c>
    </row>
    <row r="6" spans="1:4" x14ac:dyDescent="0.25">
      <c r="A6" s="12" t="s">
        <v>81</v>
      </c>
      <c r="B6" s="17">
        <f>SUM(B2:B5)</f>
        <v>0</v>
      </c>
    </row>
    <row r="8" spans="1:4" ht="13.9" customHeight="1" x14ac:dyDescent="0.25">
      <c r="A8" s="12" t="s">
        <v>68</v>
      </c>
      <c r="B8" s="93"/>
      <c r="C8" s="93"/>
      <c r="D8" s="1" t="str">
        <f>CONCATENATE("Max 1500 characters ","(Characters Used: ",LEN(B8),")")</f>
        <v>Max 1500 characters (Characters Used: 0)</v>
      </c>
    </row>
    <row r="9" spans="1:4" x14ac:dyDescent="0.25">
      <c r="B9" s="93"/>
      <c r="C9" s="93"/>
    </row>
    <row r="10" spans="1:4" x14ac:dyDescent="0.25">
      <c r="B10" s="93"/>
      <c r="C10" s="93"/>
    </row>
    <row r="11" spans="1:4" x14ac:dyDescent="0.25">
      <c r="B11" s="93"/>
      <c r="C11" s="93"/>
    </row>
    <row r="12" spans="1:4" x14ac:dyDescent="0.25">
      <c r="B12" s="93"/>
      <c r="C12" s="93"/>
    </row>
    <row r="13" spans="1:4" x14ac:dyDescent="0.25">
      <c r="B13" s="93"/>
      <c r="C13" s="93"/>
    </row>
    <row r="14" spans="1:4" x14ac:dyDescent="0.25">
      <c r="B14" s="93"/>
      <c r="C14" s="93"/>
    </row>
    <row r="15" spans="1:4" x14ac:dyDescent="0.25">
      <c r="B15" s="93"/>
      <c r="C15" s="93"/>
    </row>
    <row r="16" spans="1:4" x14ac:dyDescent="0.25">
      <c r="B16" s="93"/>
      <c r="C16" s="93"/>
    </row>
    <row r="17" spans="1:4" x14ac:dyDescent="0.25">
      <c r="B17" s="93"/>
      <c r="C17" s="93"/>
    </row>
    <row r="18" spans="1:4" x14ac:dyDescent="0.25">
      <c r="B18" s="93"/>
      <c r="C18" s="93"/>
    </row>
    <row r="20" spans="1:4" x14ac:dyDescent="0.25">
      <c r="A20" s="12" t="s">
        <v>69</v>
      </c>
      <c r="B20" s="93"/>
      <c r="C20" s="93"/>
      <c r="D20" s="1" t="str">
        <f>CONCATENATE("Max 1500 characters ","(Characters Used: ",LEN(B20),")")</f>
        <v>Max 1500 characters (Characters Used: 0)</v>
      </c>
    </row>
    <row r="21" spans="1:4" x14ac:dyDescent="0.25">
      <c r="B21" s="93"/>
      <c r="C21" s="93"/>
    </row>
    <row r="22" spans="1:4" x14ac:dyDescent="0.25">
      <c r="B22" s="93"/>
      <c r="C22" s="93"/>
    </row>
    <row r="23" spans="1:4" x14ac:dyDescent="0.25">
      <c r="B23" s="93"/>
      <c r="C23" s="93"/>
    </row>
    <row r="24" spans="1:4" x14ac:dyDescent="0.25">
      <c r="B24" s="93"/>
      <c r="C24" s="93"/>
    </row>
    <row r="25" spans="1:4" x14ac:dyDescent="0.25">
      <c r="B25" s="93"/>
      <c r="C25" s="93"/>
    </row>
    <row r="26" spans="1:4" x14ac:dyDescent="0.25">
      <c r="B26" s="93"/>
      <c r="C26" s="93"/>
    </row>
    <row r="27" spans="1:4" x14ac:dyDescent="0.25">
      <c r="B27" s="93"/>
      <c r="C27" s="93"/>
    </row>
    <row r="28" spans="1:4" x14ac:dyDescent="0.25">
      <c r="B28" s="93"/>
      <c r="C28" s="93"/>
    </row>
    <row r="29" spans="1:4" x14ac:dyDescent="0.25">
      <c r="B29" s="93"/>
      <c r="C29" s="93"/>
    </row>
    <row r="30" spans="1:4" x14ac:dyDescent="0.25">
      <c r="B30" s="93"/>
      <c r="C30" s="93"/>
    </row>
  </sheetData>
  <mergeCells count="2">
    <mergeCell ref="B8:C18"/>
    <mergeCell ref="B20:C30"/>
  </mergeCells>
  <conditionalFormatting sqref="B6">
    <cfRule type="expression" dxfId="1" priority="1">
      <formula>B6=1</formula>
    </cfRule>
    <cfRule type="expression" dxfId="0" priority="2">
      <formula>$B6&lt;&gt;1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7AF62-3CC6-4877-8855-AA8666E38FD5}">
  <dimension ref="A1:J12"/>
  <sheetViews>
    <sheetView zoomScale="85" zoomScaleNormal="85" workbookViewId="0">
      <selection activeCell="A4" sqref="A4"/>
    </sheetView>
  </sheetViews>
  <sheetFormatPr defaultColWidth="8.7109375" defaultRowHeight="13.5" x14ac:dyDescent="0.25"/>
  <cols>
    <col min="1" max="1" width="18.85546875" style="2" customWidth="1"/>
    <col min="2" max="10" width="11.7109375" style="2" customWidth="1"/>
    <col min="11" max="16384" width="8.7109375" style="2"/>
  </cols>
  <sheetData>
    <row r="1" spans="1:10" x14ac:dyDescent="0.25">
      <c r="A1" s="2" t="s">
        <v>3</v>
      </c>
      <c r="B1" s="1" t="s">
        <v>80</v>
      </c>
    </row>
    <row r="2" spans="1:10" x14ac:dyDescent="0.25">
      <c r="A2" s="18"/>
      <c r="B2" s="1" t="s">
        <v>2</v>
      </c>
    </row>
    <row r="3" spans="1:10" x14ac:dyDescent="0.25">
      <c r="B3" s="104" t="s">
        <v>71</v>
      </c>
      <c r="C3" s="105"/>
      <c r="D3" s="105"/>
      <c r="E3" s="106"/>
      <c r="F3" s="104" t="s">
        <v>72</v>
      </c>
      <c r="G3" s="106"/>
      <c r="H3" s="104" t="s">
        <v>73</v>
      </c>
      <c r="I3" s="106"/>
    </row>
    <row r="4" spans="1:10" ht="62.45" customHeight="1" x14ac:dyDescent="0.25">
      <c r="A4" s="19" t="s">
        <v>16</v>
      </c>
      <c r="B4" s="20" t="s">
        <v>23</v>
      </c>
      <c r="C4" s="20" t="s">
        <v>24</v>
      </c>
      <c r="D4" s="21" t="s">
        <v>25</v>
      </c>
      <c r="E4" s="20" t="s">
        <v>94</v>
      </c>
      <c r="F4" s="22" t="s">
        <v>23</v>
      </c>
      <c r="G4" s="20" t="s">
        <v>24</v>
      </c>
      <c r="H4" s="20" t="s">
        <v>23</v>
      </c>
      <c r="I4" s="21" t="s">
        <v>24</v>
      </c>
      <c r="J4" s="23"/>
    </row>
    <row r="5" spans="1:10" x14ac:dyDescent="0.25">
      <c r="A5" s="2">
        <v>2016</v>
      </c>
      <c r="B5" s="24"/>
      <c r="C5" s="24"/>
      <c r="D5" s="24"/>
      <c r="E5" s="25">
        <f>SUM(B5:D5)</f>
        <v>0</v>
      </c>
      <c r="F5" s="24"/>
      <c r="G5" s="24"/>
      <c r="H5" s="26"/>
      <c r="I5" s="24"/>
      <c r="J5" s="23"/>
    </row>
    <row r="6" spans="1:10" x14ac:dyDescent="0.25">
      <c r="A6" s="2">
        <v>2017</v>
      </c>
      <c r="B6" s="24"/>
      <c r="C6" s="24"/>
      <c r="D6" s="24"/>
      <c r="E6" s="25">
        <f t="shared" ref="E6:E12" si="0">SUM(B6:D6)</f>
        <v>0</v>
      </c>
      <c r="F6" s="24"/>
      <c r="G6" s="24"/>
      <c r="H6" s="27"/>
      <c r="I6" s="24"/>
      <c r="J6" s="23"/>
    </row>
    <row r="7" spans="1:10" x14ac:dyDescent="0.25">
      <c r="A7" s="2">
        <v>2018</v>
      </c>
      <c r="B7" s="24"/>
      <c r="C7" s="24"/>
      <c r="D7" s="24"/>
      <c r="E7" s="25">
        <f t="shared" si="0"/>
        <v>0</v>
      </c>
      <c r="F7" s="24"/>
      <c r="G7" s="24"/>
      <c r="H7" s="27"/>
      <c r="I7" s="24"/>
      <c r="J7" s="23"/>
    </row>
    <row r="8" spans="1:10" x14ac:dyDescent="0.25">
      <c r="A8" s="2">
        <v>2019</v>
      </c>
      <c r="B8" s="24"/>
      <c r="C8" s="24"/>
      <c r="D8" s="24"/>
      <c r="E8" s="25">
        <f t="shared" si="0"/>
        <v>0</v>
      </c>
      <c r="F8" s="24"/>
      <c r="G8" s="24"/>
      <c r="H8" s="27"/>
      <c r="I8" s="24"/>
      <c r="J8" s="23"/>
    </row>
    <row r="9" spans="1:10" x14ac:dyDescent="0.25">
      <c r="A9" s="2">
        <v>2020</v>
      </c>
      <c r="B9" s="24"/>
      <c r="C9" s="24"/>
      <c r="D9" s="24"/>
      <c r="E9" s="25">
        <f t="shared" si="0"/>
        <v>0</v>
      </c>
      <c r="F9" s="24"/>
      <c r="G9" s="24"/>
      <c r="H9" s="27"/>
      <c r="I9" s="24"/>
      <c r="J9" s="23"/>
    </row>
    <row r="10" spans="1:10" x14ac:dyDescent="0.25">
      <c r="A10" s="2">
        <v>2021</v>
      </c>
      <c r="B10" s="24"/>
      <c r="C10" s="24"/>
      <c r="D10" s="24"/>
      <c r="E10" s="25">
        <f t="shared" si="0"/>
        <v>0</v>
      </c>
      <c r="F10" s="24"/>
      <c r="G10" s="24"/>
      <c r="H10" s="27"/>
      <c r="I10" s="24"/>
      <c r="J10" s="23"/>
    </row>
    <row r="11" spans="1:10" x14ac:dyDescent="0.25">
      <c r="A11" s="2">
        <v>2022</v>
      </c>
      <c r="B11" s="24"/>
      <c r="C11" s="24"/>
      <c r="D11" s="24"/>
      <c r="E11" s="25">
        <f t="shared" si="0"/>
        <v>0</v>
      </c>
      <c r="F11" s="24"/>
      <c r="G11" s="24"/>
      <c r="H11" s="27"/>
      <c r="I11" s="24"/>
      <c r="J11" s="23"/>
    </row>
    <row r="12" spans="1:10" x14ac:dyDescent="0.25">
      <c r="A12" s="28" t="s">
        <v>122</v>
      </c>
      <c r="B12" s="29"/>
      <c r="C12" s="29"/>
      <c r="D12" s="29"/>
      <c r="E12" s="30">
        <f t="shared" si="0"/>
        <v>0</v>
      </c>
      <c r="F12" s="29"/>
      <c r="G12" s="29"/>
      <c r="H12" s="31"/>
      <c r="I12" s="29"/>
      <c r="J12" s="23"/>
    </row>
  </sheetData>
  <mergeCells count="3">
    <mergeCell ref="B3:E3"/>
    <mergeCell ref="F3:G3"/>
    <mergeCell ref="H3:I3"/>
  </mergeCells>
  <pageMargins left="0.7" right="0.7" top="0.75" bottom="0.75" header="0.3" footer="0.3"/>
  <pageSetup orientation="portrait" horizontalDpi="90" verticalDpi="9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635B-0790-4EEC-A056-9B3BCDA03EFB}">
  <dimension ref="A1:W12"/>
  <sheetViews>
    <sheetView zoomScale="70" zoomScaleNormal="70" workbookViewId="0">
      <selection activeCell="A4" sqref="A4"/>
    </sheetView>
  </sheetViews>
  <sheetFormatPr defaultColWidth="8.7109375" defaultRowHeight="13.5" x14ac:dyDescent="0.25"/>
  <cols>
    <col min="1" max="1" width="18.85546875" style="2" customWidth="1"/>
    <col min="2" max="23" width="12.7109375" style="2" customWidth="1"/>
    <col min="24" max="16384" width="8.7109375" style="2"/>
  </cols>
  <sheetData>
    <row r="1" spans="1:23" x14ac:dyDescent="0.25">
      <c r="A1" s="2" t="s">
        <v>3</v>
      </c>
      <c r="B1" s="1" t="s">
        <v>75</v>
      </c>
    </row>
    <row r="2" spans="1:23" x14ac:dyDescent="0.25">
      <c r="A2" s="18"/>
      <c r="B2" s="1" t="s">
        <v>2</v>
      </c>
    </row>
    <row r="3" spans="1:23" x14ac:dyDescent="0.25">
      <c r="B3" s="104" t="s">
        <v>74</v>
      </c>
      <c r="C3" s="105"/>
      <c r="D3" s="105"/>
      <c r="E3" s="105"/>
      <c r="F3" s="105"/>
      <c r="G3" s="105"/>
      <c r="H3" s="105"/>
      <c r="I3" s="106"/>
      <c r="J3" s="104" t="s">
        <v>72</v>
      </c>
      <c r="K3" s="105"/>
      <c r="L3" s="105"/>
      <c r="M3" s="105"/>
      <c r="N3" s="105"/>
      <c r="O3" s="105"/>
      <c r="P3" s="105"/>
      <c r="Q3" s="104" t="s">
        <v>73</v>
      </c>
      <c r="R3" s="105"/>
      <c r="S3" s="105"/>
      <c r="T3" s="105"/>
      <c r="U3" s="105"/>
      <c r="V3" s="105"/>
      <c r="W3" s="106"/>
    </row>
    <row r="4" spans="1:23" ht="63.6" customHeight="1" x14ac:dyDescent="0.25">
      <c r="A4" s="19" t="s">
        <v>16</v>
      </c>
      <c r="B4" s="20" t="s">
        <v>76</v>
      </c>
      <c r="C4" s="20" t="s">
        <v>77</v>
      </c>
      <c r="D4" s="20" t="s">
        <v>78</v>
      </c>
      <c r="E4" s="21" t="s">
        <v>119</v>
      </c>
      <c r="F4" s="21" t="s">
        <v>120</v>
      </c>
      <c r="G4" s="21" t="s">
        <v>121</v>
      </c>
      <c r="H4" s="21" t="s">
        <v>79</v>
      </c>
      <c r="I4" s="20" t="s">
        <v>1</v>
      </c>
      <c r="J4" s="22" t="s">
        <v>76</v>
      </c>
      <c r="K4" s="20" t="s">
        <v>77</v>
      </c>
      <c r="L4" s="20" t="s">
        <v>78</v>
      </c>
      <c r="M4" s="21" t="s">
        <v>119</v>
      </c>
      <c r="N4" s="21" t="s">
        <v>120</v>
      </c>
      <c r="O4" s="21" t="s">
        <v>121</v>
      </c>
      <c r="P4" s="21" t="s">
        <v>79</v>
      </c>
      <c r="Q4" s="20" t="s">
        <v>76</v>
      </c>
      <c r="R4" s="20" t="s">
        <v>77</v>
      </c>
      <c r="S4" s="20" t="s">
        <v>78</v>
      </c>
      <c r="T4" s="21" t="s">
        <v>119</v>
      </c>
      <c r="U4" s="21" t="s">
        <v>120</v>
      </c>
      <c r="V4" s="21" t="s">
        <v>121</v>
      </c>
      <c r="W4" s="20" t="s">
        <v>79</v>
      </c>
    </row>
    <row r="5" spans="1:23" x14ac:dyDescent="0.25">
      <c r="A5" s="2">
        <v>2016</v>
      </c>
      <c r="B5" s="24"/>
      <c r="C5" s="24"/>
      <c r="D5" s="24"/>
      <c r="E5" s="24"/>
      <c r="F5" s="24"/>
      <c r="G5" s="24"/>
      <c r="H5" s="24"/>
      <c r="I5" s="25">
        <f t="shared" ref="I5:I12" si="0">SUM(B5:H5)</f>
        <v>0</v>
      </c>
      <c r="J5" s="24"/>
      <c r="K5" s="24"/>
      <c r="L5" s="24"/>
      <c r="M5" s="24"/>
      <c r="N5" s="24"/>
      <c r="O5" s="24"/>
      <c r="P5" s="24"/>
      <c r="Q5" s="27"/>
      <c r="R5" s="24"/>
      <c r="S5" s="24"/>
      <c r="T5" s="24"/>
      <c r="U5" s="24"/>
      <c r="V5" s="24"/>
      <c r="W5" s="32"/>
    </row>
    <row r="6" spans="1:23" x14ac:dyDescent="0.25">
      <c r="A6" s="2">
        <v>2017</v>
      </c>
      <c r="B6" s="24"/>
      <c r="C6" s="24"/>
      <c r="D6" s="24"/>
      <c r="E6" s="24"/>
      <c r="F6" s="24"/>
      <c r="G6" s="24"/>
      <c r="H6" s="24"/>
      <c r="I6" s="25">
        <f t="shared" si="0"/>
        <v>0</v>
      </c>
      <c r="J6" s="24"/>
      <c r="K6" s="24"/>
      <c r="L6" s="24"/>
      <c r="M6" s="24"/>
      <c r="N6" s="24"/>
      <c r="O6" s="24"/>
      <c r="P6" s="24"/>
      <c r="Q6" s="27"/>
      <c r="R6" s="24"/>
      <c r="S6" s="24"/>
      <c r="T6" s="24"/>
      <c r="U6" s="24"/>
      <c r="V6" s="24"/>
      <c r="W6" s="32"/>
    </row>
    <row r="7" spans="1:23" x14ac:dyDescent="0.25">
      <c r="A7" s="2">
        <v>2018</v>
      </c>
      <c r="B7" s="24"/>
      <c r="C7" s="24"/>
      <c r="D7" s="24"/>
      <c r="E7" s="24"/>
      <c r="F7" s="24"/>
      <c r="G7" s="24"/>
      <c r="H7" s="24"/>
      <c r="I7" s="25">
        <f t="shared" si="0"/>
        <v>0</v>
      </c>
      <c r="J7" s="24"/>
      <c r="K7" s="24"/>
      <c r="L7" s="24"/>
      <c r="M7" s="24"/>
      <c r="N7" s="24"/>
      <c r="O7" s="24"/>
      <c r="P7" s="24"/>
      <c r="Q7" s="27"/>
      <c r="R7" s="24"/>
      <c r="S7" s="24"/>
      <c r="T7" s="24"/>
      <c r="U7" s="24"/>
      <c r="V7" s="24"/>
      <c r="W7" s="32"/>
    </row>
    <row r="8" spans="1:23" x14ac:dyDescent="0.25">
      <c r="A8" s="2">
        <v>2019</v>
      </c>
      <c r="B8" s="24"/>
      <c r="C8" s="24"/>
      <c r="D8" s="24"/>
      <c r="E8" s="24"/>
      <c r="F8" s="24"/>
      <c r="G8" s="24"/>
      <c r="H8" s="24"/>
      <c r="I8" s="25">
        <f t="shared" si="0"/>
        <v>0</v>
      </c>
      <c r="J8" s="24"/>
      <c r="K8" s="24"/>
      <c r="L8" s="24"/>
      <c r="M8" s="24"/>
      <c r="N8" s="24"/>
      <c r="O8" s="24"/>
      <c r="P8" s="24"/>
      <c r="Q8" s="27"/>
      <c r="R8" s="24"/>
      <c r="S8" s="24"/>
      <c r="T8" s="24"/>
      <c r="U8" s="24"/>
      <c r="V8" s="24"/>
      <c r="W8" s="32"/>
    </row>
    <row r="9" spans="1:23" x14ac:dyDescent="0.25">
      <c r="A9" s="2">
        <v>2020</v>
      </c>
      <c r="B9" s="24"/>
      <c r="C9" s="24"/>
      <c r="D9" s="24"/>
      <c r="E9" s="24"/>
      <c r="F9" s="24"/>
      <c r="G9" s="24"/>
      <c r="H9" s="24"/>
      <c r="I9" s="25">
        <f t="shared" si="0"/>
        <v>0</v>
      </c>
      <c r="J9" s="24"/>
      <c r="K9" s="24"/>
      <c r="L9" s="24"/>
      <c r="M9" s="24"/>
      <c r="N9" s="24"/>
      <c r="O9" s="24"/>
      <c r="P9" s="24"/>
      <c r="Q9" s="27"/>
      <c r="R9" s="24"/>
      <c r="S9" s="24"/>
      <c r="T9" s="24"/>
      <c r="U9" s="24"/>
      <c r="V9" s="24"/>
      <c r="W9" s="32"/>
    </row>
    <row r="10" spans="1:23" x14ac:dyDescent="0.25">
      <c r="A10" s="2">
        <v>2021</v>
      </c>
      <c r="B10" s="24"/>
      <c r="C10" s="24"/>
      <c r="D10" s="24"/>
      <c r="E10" s="24"/>
      <c r="F10" s="24"/>
      <c r="G10" s="24"/>
      <c r="H10" s="24"/>
      <c r="I10" s="25">
        <f t="shared" si="0"/>
        <v>0</v>
      </c>
      <c r="J10" s="24"/>
      <c r="K10" s="24"/>
      <c r="L10" s="24"/>
      <c r="M10" s="24"/>
      <c r="N10" s="24"/>
      <c r="O10" s="24"/>
      <c r="P10" s="24"/>
      <c r="Q10" s="27"/>
      <c r="R10" s="24"/>
      <c r="S10" s="24"/>
      <c r="T10" s="24"/>
      <c r="U10" s="24"/>
      <c r="V10" s="24"/>
      <c r="W10" s="32"/>
    </row>
    <row r="11" spans="1:23" x14ac:dyDescent="0.25">
      <c r="A11" s="2">
        <v>2022</v>
      </c>
      <c r="B11" s="24"/>
      <c r="C11" s="24"/>
      <c r="D11" s="24"/>
      <c r="E11" s="24"/>
      <c r="F11" s="24"/>
      <c r="G11" s="24"/>
      <c r="H11" s="24"/>
      <c r="I11" s="25">
        <f t="shared" si="0"/>
        <v>0</v>
      </c>
      <c r="J11" s="24"/>
      <c r="K11" s="24"/>
      <c r="L11" s="24"/>
      <c r="M11" s="24"/>
      <c r="N11" s="24"/>
      <c r="O11" s="24"/>
      <c r="P11" s="24"/>
      <c r="Q11" s="27"/>
      <c r="R11" s="24"/>
      <c r="S11" s="24"/>
      <c r="T11" s="24"/>
      <c r="U11" s="24"/>
      <c r="V11" s="24"/>
      <c r="W11" s="32"/>
    </row>
    <row r="12" spans="1:23" x14ac:dyDescent="0.25">
      <c r="A12" s="28" t="s">
        <v>122</v>
      </c>
      <c r="B12" s="29"/>
      <c r="C12" s="29"/>
      <c r="D12" s="29"/>
      <c r="E12" s="29"/>
      <c r="F12" s="29"/>
      <c r="G12" s="29"/>
      <c r="H12" s="29"/>
      <c r="I12" s="30">
        <f t="shared" si="0"/>
        <v>0</v>
      </c>
      <c r="J12" s="29"/>
      <c r="K12" s="29"/>
      <c r="L12" s="29"/>
      <c r="M12" s="29"/>
      <c r="N12" s="29"/>
      <c r="O12" s="29"/>
      <c r="P12" s="29"/>
      <c r="Q12" s="31"/>
      <c r="R12" s="29"/>
      <c r="S12" s="29"/>
      <c r="T12" s="29"/>
      <c r="U12" s="29"/>
      <c r="V12" s="29"/>
      <c r="W12" s="33"/>
    </row>
  </sheetData>
  <mergeCells count="3">
    <mergeCell ref="B3:I3"/>
    <mergeCell ref="J3:P3"/>
    <mergeCell ref="Q3:W3"/>
  </mergeCells>
  <pageMargins left="0.7" right="0.7" top="0.75" bottom="0.75" header="0.3" footer="0.3"/>
  <pageSetup orientation="portrait" horizontalDpi="90" verticalDpi="9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3"/>
  <sheetViews>
    <sheetView workbookViewId="0">
      <selection activeCell="A4" sqref="A4"/>
    </sheetView>
  </sheetViews>
  <sheetFormatPr defaultRowHeight="12.75" x14ac:dyDescent="0.2"/>
  <cols>
    <col min="4" max="4" width="18.85546875" bestFit="1" customWidth="1"/>
  </cols>
  <sheetData>
    <row r="1" spans="1:5" x14ac:dyDescent="0.2">
      <c r="A1" t="s">
        <v>6</v>
      </c>
      <c r="B1" t="s">
        <v>34</v>
      </c>
      <c r="C1" t="s">
        <v>34</v>
      </c>
      <c r="D1" t="s">
        <v>12</v>
      </c>
      <c r="E1" t="s">
        <v>40</v>
      </c>
    </row>
    <row r="2" spans="1:5" x14ac:dyDescent="0.2">
      <c r="A2" t="s">
        <v>19</v>
      </c>
      <c r="B2" t="s">
        <v>27</v>
      </c>
      <c r="C2" t="s">
        <v>33</v>
      </c>
      <c r="D2" t="s">
        <v>97</v>
      </c>
      <c r="E2" t="s">
        <v>41</v>
      </c>
    </row>
    <row r="3" spans="1:5" x14ac:dyDescent="0.2">
      <c r="A3" t="s">
        <v>20</v>
      </c>
      <c r="B3" t="s">
        <v>28</v>
      </c>
      <c r="C3" t="s">
        <v>31</v>
      </c>
      <c r="D3" t="s">
        <v>96</v>
      </c>
      <c r="E3" t="s">
        <v>42</v>
      </c>
    </row>
    <row r="4" spans="1:5" x14ac:dyDescent="0.2">
      <c r="A4" t="s">
        <v>21</v>
      </c>
      <c r="C4" t="s">
        <v>32</v>
      </c>
      <c r="D4" t="s">
        <v>101</v>
      </c>
      <c r="E4" t="s">
        <v>82</v>
      </c>
    </row>
    <row r="5" spans="1:5" x14ac:dyDescent="0.2">
      <c r="C5" t="s">
        <v>28</v>
      </c>
      <c r="D5" t="s">
        <v>37</v>
      </c>
      <c r="E5" t="s">
        <v>43</v>
      </c>
    </row>
    <row r="6" spans="1:5" x14ac:dyDescent="0.2">
      <c r="D6" t="s">
        <v>35</v>
      </c>
      <c r="E6" t="s">
        <v>44</v>
      </c>
    </row>
    <row r="7" spans="1:5" x14ac:dyDescent="0.2">
      <c r="D7" t="s">
        <v>103</v>
      </c>
      <c r="E7" t="s">
        <v>45</v>
      </c>
    </row>
    <row r="8" spans="1:5" x14ac:dyDescent="0.2">
      <c r="D8" t="s">
        <v>98</v>
      </c>
      <c r="E8" t="s">
        <v>46</v>
      </c>
    </row>
    <row r="9" spans="1:5" x14ac:dyDescent="0.2">
      <c r="D9" t="s">
        <v>36</v>
      </c>
    </row>
    <row r="10" spans="1:5" x14ac:dyDescent="0.2">
      <c r="D10" t="s">
        <v>95</v>
      </c>
    </row>
    <row r="11" spans="1:5" x14ac:dyDescent="0.2">
      <c r="D11" t="s">
        <v>100</v>
      </c>
    </row>
    <row r="12" spans="1:5" x14ac:dyDescent="0.2">
      <c r="D12" t="s">
        <v>102</v>
      </c>
    </row>
    <row r="13" spans="1:5" x14ac:dyDescent="0.2">
      <c r="D13" t="s">
        <v>99</v>
      </c>
    </row>
  </sheetData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6C9AF-4B7E-4834-84DE-DF068428B2B4}">
  <sheetPr>
    <tabColor rgb="FFFFFF00"/>
  </sheetPr>
  <dimension ref="A2:C31"/>
  <sheetViews>
    <sheetView showGridLines="0" workbookViewId="0">
      <selection activeCell="A34" sqref="A34"/>
    </sheetView>
  </sheetViews>
  <sheetFormatPr defaultRowHeight="12.75" x14ac:dyDescent="0.2"/>
  <cols>
    <col min="1" max="1" width="26.5703125" bestFit="1" customWidth="1"/>
    <col min="2" max="2" width="41.140625" customWidth="1"/>
    <col min="3" max="3" width="20.7109375" customWidth="1"/>
  </cols>
  <sheetData>
    <row r="2" spans="1:3" x14ac:dyDescent="0.2">
      <c r="A2" s="54" t="s">
        <v>291</v>
      </c>
      <c r="B2" s="91"/>
    </row>
    <row r="3" spans="1:3" ht="13.5" x14ac:dyDescent="0.25">
      <c r="A3" s="54" t="s">
        <v>64</v>
      </c>
      <c r="B3" s="70">
        <v>0</v>
      </c>
      <c r="C3" s="2"/>
    </row>
    <row r="4" spans="1:3" ht="13.5" x14ac:dyDescent="0.25">
      <c r="A4" s="54" t="s">
        <v>63</v>
      </c>
      <c r="B4" s="70">
        <v>0</v>
      </c>
      <c r="C4" s="2"/>
    </row>
    <row r="5" spans="1:3" ht="13.5" x14ac:dyDescent="0.25">
      <c r="A5" s="54" t="s">
        <v>65</v>
      </c>
      <c r="B5" s="70">
        <v>0</v>
      </c>
      <c r="C5" s="2"/>
    </row>
    <row r="6" spans="1:3" ht="13.5" x14ac:dyDescent="0.25">
      <c r="A6" s="54" t="s">
        <v>66</v>
      </c>
      <c r="B6" s="70">
        <v>0</v>
      </c>
      <c r="C6" s="1" t="s">
        <v>67</v>
      </c>
    </row>
    <row r="7" spans="1:3" ht="13.5" x14ac:dyDescent="0.25">
      <c r="A7" s="41" t="s">
        <v>81</v>
      </c>
      <c r="B7" s="71">
        <f>SUM(B3:B6)</f>
        <v>0</v>
      </c>
      <c r="C7" s="2"/>
    </row>
    <row r="8" spans="1:3" ht="13.5" x14ac:dyDescent="0.25">
      <c r="A8" s="12"/>
      <c r="B8" s="2"/>
      <c r="C8" s="2"/>
    </row>
    <row r="9" spans="1:3" x14ac:dyDescent="0.2">
      <c r="A9" s="41" t="s">
        <v>68</v>
      </c>
      <c r="B9" s="93"/>
      <c r="C9" s="93"/>
    </row>
    <row r="10" spans="1:3" ht="13.5" x14ac:dyDescent="0.25">
      <c r="A10" s="12"/>
      <c r="B10" s="93"/>
      <c r="C10" s="93"/>
    </row>
    <row r="11" spans="1:3" ht="13.5" x14ac:dyDescent="0.25">
      <c r="A11" s="12"/>
      <c r="B11" s="93"/>
      <c r="C11" s="93"/>
    </row>
    <row r="12" spans="1:3" ht="13.5" x14ac:dyDescent="0.25">
      <c r="A12" s="12"/>
      <c r="B12" s="93"/>
      <c r="C12" s="93"/>
    </row>
    <row r="13" spans="1:3" ht="13.5" x14ac:dyDescent="0.25">
      <c r="A13" s="12"/>
      <c r="B13" s="93"/>
      <c r="C13" s="93"/>
    </row>
    <row r="14" spans="1:3" ht="13.5" x14ac:dyDescent="0.25">
      <c r="A14" s="12"/>
      <c r="B14" s="93"/>
      <c r="C14" s="93"/>
    </row>
    <row r="15" spans="1:3" ht="13.5" x14ac:dyDescent="0.25">
      <c r="A15" s="12"/>
      <c r="B15" s="93"/>
      <c r="C15" s="93"/>
    </row>
    <row r="16" spans="1:3" ht="13.5" x14ac:dyDescent="0.25">
      <c r="A16" s="12"/>
      <c r="B16" s="93"/>
      <c r="C16" s="93"/>
    </row>
    <row r="17" spans="1:3" ht="13.5" x14ac:dyDescent="0.25">
      <c r="A17" s="12"/>
      <c r="B17" s="93"/>
      <c r="C17" s="93"/>
    </row>
    <row r="18" spans="1:3" ht="13.5" x14ac:dyDescent="0.25">
      <c r="A18" s="12"/>
      <c r="B18" s="93"/>
      <c r="C18" s="93"/>
    </row>
    <row r="19" spans="1:3" ht="13.5" x14ac:dyDescent="0.25">
      <c r="A19" s="12"/>
      <c r="B19" s="93"/>
      <c r="C19" s="93"/>
    </row>
    <row r="20" spans="1:3" ht="13.5" x14ac:dyDescent="0.25">
      <c r="A20" s="12"/>
      <c r="B20" s="2"/>
      <c r="C20" s="2"/>
    </row>
    <row r="21" spans="1:3" x14ac:dyDescent="0.2">
      <c r="A21" s="41" t="s">
        <v>69</v>
      </c>
      <c r="B21" s="93"/>
      <c r="C21" s="93"/>
    </row>
    <row r="22" spans="1:3" ht="13.5" x14ac:dyDescent="0.25">
      <c r="A22" s="12"/>
      <c r="B22" s="93"/>
      <c r="C22" s="93"/>
    </row>
    <row r="23" spans="1:3" ht="13.5" x14ac:dyDescent="0.25">
      <c r="A23" s="12"/>
      <c r="B23" s="93"/>
      <c r="C23" s="93"/>
    </row>
    <row r="24" spans="1:3" ht="13.5" x14ac:dyDescent="0.25">
      <c r="A24" s="12"/>
      <c r="B24" s="93"/>
      <c r="C24" s="93"/>
    </row>
    <row r="25" spans="1:3" ht="13.5" x14ac:dyDescent="0.25">
      <c r="A25" s="12"/>
      <c r="B25" s="93"/>
      <c r="C25" s="93"/>
    </row>
    <row r="26" spans="1:3" ht="13.5" x14ac:dyDescent="0.25">
      <c r="A26" s="12"/>
      <c r="B26" s="93"/>
      <c r="C26" s="93"/>
    </row>
    <row r="27" spans="1:3" ht="13.5" x14ac:dyDescent="0.25">
      <c r="A27" s="12"/>
      <c r="B27" s="93"/>
      <c r="C27" s="93"/>
    </row>
    <row r="28" spans="1:3" ht="13.5" x14ac:dyDescent="0.25">
      <c r="A28" s="12"/>
      <c r="B28" s="93"/>
      <c r="C28" s="93"/>
    </row>
    <row r="29" spans="1:3" ht="13.5" x14ac:dyDescent="0.25">
      <c r="A29" s="12"/>
      <c r="B29" s="93"/>
      <c r="C29" s="93"/>
    </row>
    <row r="30" spans="1:3" ht="13.5" x14ac:dyDescent="0.25">
      <c r="A30" s="12"/>
      <c r="B30" s="93"/>
      <c r="C30" s="93"/>
    </row>
    <row r="31" spans="1:3" ht="13.5" x14ac:dyDescent="0.25">
      <c r="A31" s="12"/>
      <c r="B31" s="93"/>
      <c r="C31" s="93"/>
    </row>
  </sheetData>
  <mergeCells count="2">
    <mergeCell ref="B9:C19"/>
    <mergeCell ref="B21:C31"/>
  </mergeCells>
  <conditionalFormatting sqref="B7">
    <cfRule type="expression" dxfId="3" priority="1">
      <formula>B7=1</formula>
    </cfRule>
    <cfRule type="expression" dxfId="2" priority="2">
      <formula>$B7&lt;&gt;1</formula>
    </cfRule>
  </conditionalFormatting>
  <pageMargins left="0.7" right="0.7" top="0.75" bottom="0.75" header="0.3" footer="0.3"/>
  <ignoredErrors>
    <ignoredError sqref="B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73DB0-287D-4DC9-BBB8-5681896B5008}">
  <sheetPr>
    <tabColor rgb="FFFFFF00"/>
  </sheetPr>
  <dimension ref="A2:H49"/>
  <sheetViews>
    <sheetView showGridLines="0" workbookViewId="0">
      <selection activeCell="G18" sqref="G18"/>
    </sheetView>
  </sheetViews>
  <sheetFormatPr defaultColWidth="9.140625" defaultRowHeight="13.5" x14ac:dyDescent="0.25"/>
  <cols>
    <col min="1" max="1" width="9.140625" style="2"/>
    <col min="2" max="2" width="13.7109375" style="12" customWidth="1"/>
    <col min="3" max="5" width="25.5703125" style="2" customWidth="1"/>
    <col min="6" max="6" width="29" style="2" customWidth="1"/>
    <col min="7" max="8" width="25.5703125" style="2" customWidth="1"/>
    <col min="9" max="16384" width="9.140625" style="2"/>
  </cols>
  <sheetData>
    <row r="2" spans="1:8" x14ac:dyDescent="0.25">
      <c r="A2" s="41" t="s">
        <v>151</v>
      </c>
    </row>
    <row r="4" spans="1:8" s="12" customFormat="1" ht="26.25" x14ac:dyDescent="0.25">
      <c r="B4" s="49" t="s">
        <v>123</v>
      </c>
      <c r="C4" s="38" t="s">
        <v>152</v>
      </c>
      <c r="D4" s="38" t="s">
        <v>159</v>
      </c>
      <c r="E4" s="38" t="s">
        <v>160</v>
      </c>
      <c r="F4" s="38" t="s">
        <v>161</v>
      </c>
      <c r="G4" s="38" t="s">
        <v>153</v>
      </c>
      <c r="H4" s="50"/>
    </row>
    <row r="5" spans="1:8" x14ac:dyDescent="0.25">
      <c r="B5" s="51">
        <v>43100</v>
      </c>
      <c r="C5" s="52">
        <f>D5+G5</f>
        <v>300</v>
      </c>
      <c r="D5" s="52">
        <f>SUM(E5:F5)</f>
        <v>200</v>
      </c>
      <c r="E5" s="56">
        <v>100</v>
      </c>
      <c r="F5" s="57">
        <v>100</v>
      </c>
      <c r="G5" s="56">
        <v>100</v>
      </c>
      <c r="H5" s="53"/>
    </row>
    <row r="6" spans="1:8" x14ac:dyDescent="0.25">
      <c r="B6" s="51">
        <v>43465</v>
      </c>
      <c r="C6" s="52">
        <f t="shared" ref="C6:C12" si="0">D6+G6</f>
        <v>300</v>
      </c>
      <c r="D6" s="52">
        <f t="shared" ref="D6:D12" si="1">SUM(E6:F6)</f>
        <v>200</v>
      </c>
      <c r="E6" s="56">
        <v>100</v>
      </c>
      <c r="F6" s="57">
        <v>100</v>
      </c>
      <c r="G6" s="56">
        <v>100</v>
      </c>
      <c r="H6" s="53"/>
    </row>
    <row r="7" spans="1:8" x14ac:dyDescent="0.25">
      <c r="B7" s="51">
        <v>43830</v>
      </c>
      <c r="C7" s="52">
        <f t="shared" si="0"/>
        <v>300</v>
      </c>
      <c r="D7" s="52">
        <f t="shared" si="1"/>
        <v>200</v>
      </c>
      <c r="E7" s="56">
        <v>100</v>
      </c>
      <c r="F7" s="57">
        <v>100</v>
      </c>
      <c r="G7" s="56">
        <v>100</v>
      </c>
      <c r="H7" s="53"/>
    </row>
    <row r="8" spans="1:8" x14ac:dyDescent="0.25">
      <c r="B8" s="51">
        <v>44196</v>
      </c>
      <c r="C8" s="52">
        <f t="shared" si="0"/>
        <v>300</v>
      </c>
      <c r="D8" s="52">
        <f t="shared" si="1"/>
        <v>200</v>
      </c>
      <c r="E8" s="56">
        <v>100</v>
      </c>
      <c r="F8" s="57">
        <v>100</v>
      </c>
      <c r="G8" s="56">
        <v>100</v>
      </c>
      <c r="H8" s="53"/>
    </row>
    <row r="9" spans="1:8" x14ac:dyDescent="0.25">
      <c r="B9" s="51">
        <v>44561</v>
      </c>
      <c r="C9" s="52">
        <f t="shared" si="0"/>
        <v>300</v>
      </c>
      <c r="D9" s="52">
        <f t="shared" si="1"/>
        <v>200</v>
      </c>
      <c r="E9" s="56">
        <v>100</v>
      </c>
      <c r="F9" s="57">
        <v>100</v>
      </c>
      <c r="G9" s="56">
        <v>100</v>
      </c>
      <c r="H9" s="53"/>
    </row>
    <row r="10" spans="1:8" x14ac:dyDescent="0.25">
      <c r="B10" s="51">
        <v>44926</v>
      </c>
      <c r="C10" s="52">
        <f t="shared" si="0"/>
        <v>300</v>
      </c>
      <c r="D10" s="52">
        <f t="shared" si="1"/>
        <v>200</v>
      </c>
      <c r="E10" s="56">
        <v>100</v>
      </c>
      <c r="F10" s="57">
        <v>100</v>
      </c>
      <c r="G10" s="56">
        <v>100</v>
      </c>
      <c r="H10" s="53"/>
    </row>
    <row r="11" spans="1:8" x14ac:dyDescent="0.25">
      <c r="B11" s="51">
        <v>45291</v>
      </c>
      <c r="C11" s="52">
        <f t="shared" si="0"/>
        <v>300</v>
      </c>
      <c r="D11" s="52">
        <f t="shared" si="1"/>
        <v>200</v>
      </c>
      <c r="E11" s="56">
        <v>100</v>
      </c>
      <c r="F11" s="57">
        <v>100</v>
      </c>
      <c r="G11" s="56">
        <v>100</v>
      </c>
      <c r="H11" s="53"/>
    </row>
    <row r="12" spans="1:8" x14ac:dyDescent="0.25">
      <c r="B12" s="51">
        <v>45657</v>
      </c>
      <c r="C12" s="52">
        <f t="shared" si="0"/>
        <v>300</v>
      </c>
      <c r="D12" s="52">
        <f t="shared" si="1"/>
        <v>200</v>
      </c>
      <c r="E12" s="56">
        <v>100</v>
      </c>
      <c r="F12" s="57">
        <v>100</v>
      </c>
      <c r="G12" s="56">
        <v>100</v>
      </c>
      <c r="H12" s="53"/>
    </row>
    <row r="13" spans="1:8" x14ac:dyDescent="0.25">
      <c r="B13" s="51">
        <v>46022</v>
      </c>
      <c r="C13" s="52">
        <f t="shared" ref="C13" si="2">D13+G13</f>
        <v>400</v>
      </c>
      <c r="D13" s="52">
        <f>SUM(E13:G13)</f>
        <v>300</v>
      </c>
      <c r="E13" s="56">
        <v>100</v>
      </c>
      <c r="F13" s="57">
        <v>100</v>
      </c>
      <c r="G13" s="56">
        <v>100</v>
      </c>
      <c r="H13" s="53"/>
    </row>
    <row r="16" spans="1:8" x14ac:dyDescent="0.25">
      <c r="A16" s="41" t="s">
        <v>162</v>
      </c>
    </row>
    <row r="18" spans="2:7" ht="26.25" x14ac:dyDescent="0.25">
      <c r="B18" s="49" t="s">
        <v>123</v>
      </c>
      <c r="C18" s="38" t="s">
        <v>159</v>
      </c>
      <c r="D18" s="92" t="s">
        <v>163</v>
      </c>
      <c r="E18" s="92" t="s">
        <v>164</v>
      </c>
    </row>
    <row r="19" spans="2:7" x14ac:dyDescent="0.25">
      <c r="B19" s="51">
        <v>43100</v>
      </c>
      <c r="C19" s="52">
        <f>SUM(D19:E19)</f>
        <v>200</v>
      </c>
      <c r="D19" s="56">
        <v>100</v>
      </c>
      <c r="E19" s="56">
        <v>100</v>
      </c>
    </row>
    <row r="20" spans="2:7" x14ac:dyDescent="0.25">
      <c r="B20" s="51">
        <v>43465</v>
      </c>
      <c r="C20" s="52">
        <f t="shared" ref="C20:C26" si="3">SUM(D20:E20)</f>
        <v>200</v>
      </c>
      <c r="D20" s="56">
        <v>100</v>
      </c>
      <c r="E20" s="56">
        <v>100</v>
      </c>
    </row>
    <row r="21" spans="2:7" x14ac:dyDescent="0.25">
      <c r="B21" s="51">
        <v>43830</v>
      </c>
      <c r="C21" s="52">
        <f t="shared" si="3"/>
        <v>200</v>
      </c>
      <c r="D21" s="56">
        <v>100</v>
      </c>
      <c r="E21" s="56">
        <v>100</v>
      </c>
    </row>
    <row r="22" spans="2:7" x14ac:dyDescent="0.25">
      <c r="B22" s="51">
        <v>44196</v>
      </c>
      <c r="C22" s="52">
        <f t="shared" si="3"/>
        <v>200</v>
      </c>
      <c r="D22" s="56">
        <v>100</v>
      </c>
      <c r="E22" s="56">
        <v>100</v>
      </c>
    </row>
    <row r="23" spans="2:7" x14ac:dyDescent="0.25">
      <c r="B23" s="51">
        <v>44561</v>
      </c>
      <c r="C23" s="52">
        <f t="shared" si="3"/>
        <v>200</v>
      </c>
      <c r="D23" s="56">
        <v>100</v>
      </c>
      <c r="E23" s="56">
        <v>100</v>
      </c>
    </row>
    <row r="24" spans="2:7" x14ac:dyDescent="0.25">
      <c r="B24" s="51">
        <v>44926</v>
      </c>
      <c r="C24" s="52">
        <f t="shared" si="3"/>
        <v>200</v>
      </c>
      <c r="D24" s="56">
        <v>100</v>
      </c>
      <c r="E24" s="56">
        <v>100</v>
      </c>
    </row>
    <row r="25" spans="2:7" x14ac:dyDescent="0.25">
      <c r="B25" s="51">
        <v>45291</v>
      </c>
      <c r="C25" s="52">
        <f t="shared" si="3"/>
        <v>200</v>
      </c>
      <c r="D25" s="56">
        <v>100</v>
      </c>
      <c r="E25" s="56">
        <v>100</v>
      </c>
    </row>
    <row r="26" spans="2:7" x14ac:dyDescent="0.25">
      <c r="B26" s="51">
        <v>45657</v>
      </c>
      <c r="C26" s="52">
        <f t="shared" si="3"/>
        <v>200</v>
      </c>
      <c r="D26" s="56">
        <v>100</v>
      </c>
      <c r="E26" s="56">
        <v>100</v>
      </c>
    </row>
    <row r="27" spans="2:7" x14ac:dyDescent="0.25">
      <c r="B27" s="51">
        <v>46022</v>
      </c>
      <c r="C27" s="52">
        <f t="shared" ref="C27" si="4">SUM(D27:E27)</f>
        <v>200</v>
      </c>
      <c r="D27" s="56">
        <v>100</v>
      </c>
      <c r="E27" s="56">
        <v>100</v>
      </c>
    </row>
    <row r="29" spans="2:7" ht="26.25" x14ac:dyDescent="0.25">
      <c r="B29" s="49" t="s">
        <v>123</v>
      </c>
      <c r="C29" s="38" t="s">
        <v>159</v>
      </c>
      <c r="D29" s="92" t="s">
        <v>165</v>
      </c>
      <c r="E29" s="92" t="s">
        <v>166</v>
      </c>
      <c r="F29" s="92" t="s">
        <v>167</v>
      </c>
      <c r="G29" s="92" t="s">
        <v>168</v>
      </c>
    </row>
    <row r="30" spans="2:7" x14ac:dyDescent="0.25">
      <c r="B30" s="51">
        <v>43100</v>
      </c>
      <c r="C30" s="52">
        <f t="shared" ref="C30:C37" si="5">SUM(D30:G30)</f>
        <v>400</v>
      </c>
      <c r="D30" s="56">
        <v>100</v>
      </c>
      <c r="E30" s="56">
        <v>100</v>
      </c>
      <c r="F30" s="57">
        <v>100</v>
      </c>
      <c r="G30" s="56">
        <v>100</v>
      </c>
    </row>
    <row r="31" spans="2:7" x14ac:dyDescent="0.25">
      <c r="B31" s="51">
        <v>43465</v>
      </c>
      <c r="C31" s="52">
        <f t="shared" si="5"/>
        <v>400</v>
      </c>
      <c r="D31" s="56">
        <v>100</v>
      </c>
      <c r="E31" s="56">
        <v>100</v>
      </c>
      <c r="F31" s="56">
        <v>100</v>
      </c>
      <c r="G31" s="56">
        <v>100</v>
      </c>
    </row>
    <row r="32" spans="2:7" x14ac:dyDescent="0.25">
      <c r="B32" s="51">
        <v>43830</v>
      </c>
      <c r="C32" s="52">
        <f t="shared" si="5"/>
        <v>400</v>
      </c>
      <c r="D32" s="56">
        <v>100</v>
      </c>
      <c r="E32" s="56">
        <v>100</v>
      </c>
      <c r="F32" s="56">
        <v>100</v>
      </c>
      <c r="G32" s="56">
        <v>100</v>
      </c>
    </row>
    <row r="33" spans="2:7" x14ac:dyDescent="0.25">
      <c r="B33" s="51">
        <v>44196</v>
      </c>
      <c r="C33" s="52">
        <f t="shared" si="5"/>
        <v>400</v>
      </c>
      <c r="D33" s="56">
        <v>100</v>
      </c>
      <c r="E33" s="56">
        <v>100</v>
      </c>
      <c r="F33" s="56">
        <v>100</v>
      </c>
      <c r="G33" s="56">
        <v>100</v>
      </c>
    </row>
    <row r="34" spans="2:7" x14ac:dyDescent="0.25">
      <c r="B34" s="51">
        <v>44561</v>
      </c>
      <c r="C34" s="52">
        <f t="shared" si="5"/>
        <v>400</v>
      </c>
      <c r="D34" s="56">
        <v>100</v>
      </c>
      <c r="E34" s="56">
        <v>100</v>
      </c>
      <c r="F34" s="56">
        <v>100</v>
      </c>
      <c r="G34" s="56">
        <v>100</v>
      </c>
    </row>
    <row r="35" spans="2:7" x14ac:dyDescent="0.25">
      <c r="B35" s="51">
        <v>44926</v>
      </c>
      <c r="C35" s="52">
        <f t="shared" si="5"/>
        <v>400</v>
      </c>
      <c r="D35" s="56">
        <v>100</v>
      </c>
      <c r="E35" s="56">
        <v>100</v>
      </c>
      <c r="F35" s="56">
        <v>100</v>
      </c>
      <c r="G35" s="56">
        <v>100</v>
      </c>
    </row>
    <row r="36" spans="2:7" x14ac:dyDescent="0.25">
      <c r="B36" s="51">
        <v>45291</v>
      </c>
      <c r="C36" s="52">
        <f t="shared" si="5"/>
        <v>400</v>
      </c>
      <c r="D36" s="56">
        <v>100</v>
      </c>
      <c r="E36" s="56">
        <v>100</v>
      </c>
      <c r="F36" s="56">
        <v>100</v>
      </c>
      <c r="G36" s="56">
        <v>100</v>
      </c>
    </row>
    <row r="37" spans="2:7" x14ac:dyDescent="0.25">
      <c r="B37" s="51">
        <v>45657</v>
      </c>
      <c r="C37" s="52">
        <f t="shared" si="5"/>
        <v>400</v>
      </c>
      <c r="D37" s="56">
        <v>100</v>
      </c>
      <c r="E37" s="56">
        <v>100</v>
      </c>
      <c r="F37" s="56">
        <v>100</v>
      </c>
      <c r="G37" s="56">
        <v>100</v>
      </c>
    </row>
    <row r="38" spans="2:7" x14ac:dyDescent="0.25">
      <c r="B38" s="51">
        <v>46022</v>
      </c>
      <c r="C38" s="52">
        <f>SUM(D38:G38)</f>
        <v>400</v>
      </c>
      <c r="D38" s="56">
        <v>100</v>
      </c>
      <c r="E38" s="56">
        <v>100</v>
      </c>
      <c r="F38" s="56">
        <v>100</v>
      </c>
      <c r="G38" s="56">
        <v>100</v>
      </c>
    </row>
    <row r="40" spans="2:7" ht="39" x14ac:dyDescent="0.25">
      <c r="B40" s="49" t="s">
        <v>123</v>
      </c>
      <c r="C40" s="38" t="s">
        <v>159</v>
      </c>
      <c r="D40" s="92" t="s">
        <v>169</v>
      </c>
      <c r="E40" s="92" t="s">
        <v>170</v>
      </c>
      <c r="F40" s="92" t="s">
        <v>171</v>
      </c>
      <c r="G40" s="92" t="s">
        <v>160</v>
      </c>
    </row>
    <row r="41" spans="2:7" x14ac:dyDescent="0.25">
      <c r="B41" s="51">
        <v>43100</v>
      </c>
      <c r="C41" s="52">
        <f t="shared" ref="C41:C48" si="6">SUM(D41:G41)</f>
        <v>400</v>
      </c>
      <c r="D41" s="56">
        <v>100</v>
      </c>
      <c r="E41" s="56">
        <v>100</v>
      </c>
      <c r="F41" s="57">
        <v>100</v>
      </c>
      <c r="G41" s="56">
        <v>100</v>
      </c>
    </row>
    <row r="42" spans="2:7" x14ac:dyDescent="0.25">
      <c r="B42" s="51">
        <v>43465</v>
      </c>
      <c r="C42" s="52">
        <f t="shared" si="6"/>
        <v>400</v>
      </c>
      <c r="D42" s="56">
        <v>100</v>
      </c>
      <c r="E42" s="56">
        <v>100</v>
      </c>
      <c r="F42" s="56">
        <v>100</v>
      </c>
      <c r="G42" s="56">
        <v>100</v>
      </c>
    </row>
    <row r="43" spans="2:7" x14ac:dyDescent="0.25">
      <c r="B43" s="51">
        <v>43830</v>
      </c>
      <c r="C43" s="52">
        <f t="shared" si="6"/>
        <v>400</v>
      </c>
      <c r="D43" s="56">
        <v>100</v>
      </c>
      <c r="E43" s="56">
        <v>100</v>
      </c>
      <c r="F43" s="56">
        <v>100</v>
      </c>
      <c r="G43" s="56">
        <v>100</v>
      </c>
    </row>
    <row r="44" spans="2:7" x14ac:dyDescent="0.25">
      <c r="B44" s="51">
        <v>44196</v>
      </c>
      <c r="C44" s="52">
        <f t="shared" si="6"/>
        <v>400</v>
      </c>
      <c r="D44" s="56">
        <v>100</v>
      </c>
      <c r="E44" s="56">
        <v>100</v>
      </c>
      <c r="F44" s="56">
        <v>100</v>
      </c>
      <c r="G44" s="56">
        <v>100</v>
      </c>
    </row>
    <row r="45" spans="2:7" x14ac:dyDescent="0.25">
      <c r="B45" s="51">
        <v>44561</v>
      </c>
      <c r="C45" s="52">
        <f t="shared" si="6"/>
        <v>400</v>
      </c>
      <c r="D45" s="56">
        <v>100</v>
      </c>
      <c r="E45" s="56">
        <v>100</v>
      </c>
      <c r="F45" s="56">
        <v>100</v>
      </c>
      <c r="G45" s="56">
        <v>100</v>
      </c>
    </row>
    <row r="46" spans="2:7" x14ac:dyDescent="0.25">
      <c r="B46" s="51">
        <v>44926</v>
      </c>
      <c r="C46" s="52">
        <f t="shared" si="6"/>
        <v>400</v>
      </c>
      <c r="D46" s="56">
        <v>100</v>
      </c>
      <c r="E46" s="56">
        <v>100</v>
      </c>
      <c r="F46" s="56">
        <v>100</v>
      </c>
      <c r="G46" s="56">
        <v>100</v>
      </c>
    </row>
    <row r="47" spans="2:7" x14ac:dyDescent="0.25">
      <c r="B47" s="51">
        <v>45291</v>
      </c>
      <c r="C47" s="52">
        <f t="shared" si="6"/>
        <v>400</v>
      </c>
      <c r="D47" s="56">
        <v>100</v>
      </c>
      <c r="E47" s="56">
        <v>100</v>
      </c>
      <c r="F47" s="56">
        <v>100</v>
      </c>
      <c r="G47" s="56">
        <v>100</v>
      </c>
    </row>
    <row r="48" spans="2:7" x14ac:dyDescent="0.25">
      <c r="B48" s="51">
        <v>45657</v>
      </c>
      <c r="C48" s="52">
        <f t="shared" si="6"/>
        <v>400</v>
      </c>
      <c r="D48" s="56">
        <v>100</v>
      </c>
      <c r="E48" s="56">
        <v>100</v>
      </c>
      <c r="F48" s="56">
        <v>100</v>
      </c>
      <c r="G48" s="56">
        <v>100</v>
      </c>
    </row>
    <row r="49" spans="2:7" x14ac:dyDescent="0.25">
      <c r="B49" s="51">
        <v>46022</v>
      </c>
      <c r="C49" s="52">
        <f>SUM(D49:G49)</f>
        <v>400</v>
      </c>
      <c r="D49" s="56">
        <v>100</v>
      </c>
      <c r="E49" s="56">
        <v>100</v>
      </c>
      <c r="F49" s="56">
        <v>100</v>
      </c>
      <c r="G49" s="56">
        <v>100</v>
      </c>
    </row>
  </sheetData>
  <pageMargins left="0.7" right="0.7" top="0.75" bottom="0.75" header="0.3" footer="0.3"/>
  <ignoredErrors>
    <ignoredError sqref="D5:D1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A6A1A-8065-485C-9C73-3CF9D0B41C61}">
  <sheetPr>
    <tabColor rgb="FFFFFF00"/>
  </sheetPr>
  <dimension ref="A1:C34"/>
  <sheetViews>
    <sheetView showGridLines="0" workbookViewId="0">
      <selection activeCell="B38" sqref="B38"/>
    </sheetView>
  </sheetViews>
  <sheetFormatPr defaultColWidth="9.140625" defaultRowHeight="13.5" x14ac:dyDescent="0.25"/>
  <cols>
    <col min="1" max="1" width="10.140625" style="2" customWidth="1"/>
    <col min="2" max="2" width="71.7109375" style="12" customWidth="1"/>
    <col min="3" max="3" width="38.140625" style="43" customWidth="1"/>
    <col min="4" max="19" width="15.7109375" style="2" customWidth="1"/>
    <col min="20" max="20" width="13.5703125" style="2" customWidth="1"/>
    <col min="21" max="16384" width="9.140625" style="2"/>
  </cols>
  <sheetData>
    <row r="1" spans="1:3" x14ac:dyDescent="0.25">
      <c r="A1" s="1" t="s">
        <v>296</v>
      </c>
    </row>
    <row r="2" spans="1:3" x14ac:dyDescent="0.25">
      <c r="A2" s="2" t="s">
        <v>297</v>
      </c>
    </row>
    <row r="4" spans="1:3" ht="15" customHeight="1" x14ac:dyDescent="0.25">
      <c r="B4" s="68" t="s">
        <v>126</v>
      </c>
      <c r="C4" s="4"/>
    </row>
    <row r="5" spans="1:3" ht="15" customHeight="1" x14ac:dyDescent="0.25">
      <c r="B5" s="68" t="s">
        <v>127</v>
      </c>
      <c r="C5" s="4"/>
    </row>
    <row r="6" spans="1:3" ht="15" customHeight="1" x14ac:dyDescent="0.25">
      <c r="B6" s="68" t="s">
        <v>132</v>
      </c>
      <c r="C6" s="4"/>
    </row>
    <row r="7" spans="1:3" ht="15" customHeight="1" x14ac:dyDescent="0.25">
      <c r="B7" s="68" t="s">
        <v>135</v>
      </c>
      <c r="C7" s="77"/>
    </row>
    <row r="8" spans="1:3" ht="15" customHeight="1" x14ac:dyDescent="0.25">
      <c r="B8" s="68" t="s">
        <v>136</v>
      </c>
      <c r="C8" s="77"/>
    </row>
    <row r="9" spans="1:3" ht="15" customHeight="1" x14ac:dyDescent="0.25">
      <c r="B9" s="68" t="s">
        <v>292</v>
      </c>
      <c r="C9" s="78"/>
    </row>
    <row r="10" spans="1:3" ht="15" customHeight="1" x14ac:dyDescent="0.25">
      <c r="B10" s="68" t="s">
        <v>260</v>
      </c>
      <c r="C10" s="4"/>
    </row>
    <row r="11" spans="1:3" ht="15" customHeight="1" x14ac:dyDescent="0.25">
      <c r="B11" s="68" t="s">
        <v>293</v>
      </c>
      <c r="C11" s="4"/>
    </row>
    <row r="12" spans="1:3" ht="15" customHeight="1" x14ac:dyDescent="0.25">
      <c r="B12" s="68" t="s">
        <v>294</v>
      </c>
      <c r="C12" s="4"/>
    </row>
    <row r="13" spans="1:3" ht="15" customHeight="1" x14ac:dyDescent="0.25">
      <c r="B13" s="68" t="s">
        <v>128</v>
      </c>
      <c r="C13" s="79"/>
    </row>
    <row r="14" spans="1:3" ht="15" customHeight="1" x14ac:dyDescent="0.25">
      <c r="B14" s="44"/>
      <c r="C14" s="58"/>
    </row>
    <row r="15" spans="1:3" ht="15" customHeight="1" x14ac:dyDescent="0.25">
      <c r="B15" s="68" t="s">
        <v>129</v>
      </c>
      <c r="C15" s="80"/>
    </row>
    <row r="16" spans="1:3" ht="15" customHeight="1" x14ac:dyDescent="0.25">
      <c r="B16" s="68" t="s">
        <v>137</v>
      </c>
      <c r="C16" s="4"/>
    </row>
    <row r="17" spans="2:3" ht="15" customHeight="1" x14ac:dyDescent="0.25">
      <c r="B17" s="68" t="s">
        <v>130</v>
      </c>
      <c r="C17" s="80"/>
    </row>
    <row r="18" spans="2:3" ht="15" customHeight="1" x14ac:dyDescent="0.25">
      <c r="B18" s="68" t="s">
        <v>131</v>
      </c>
      <c r="C18" s="80"/>
    </row>
    <row r="20" spans="2:3" x14ac:dyDescent="0.25">
      <c r="B20" s="68" t="s">
        <v>233</v>
      </c>
      <c r="C20" s="81"/>
    </row>
    <row r="21" spans="2:3" x14ac:dyDescent="0.25">
      <c r="B21" s="68" t="s">
        <v>234</v>
      </c>
      <c r="C21" s="81"/>
    </row>
    <row r="22" spans="2:3" x14ac:dyDescent="0.25">
      <c r="B22" s="68" t="s">
        <v>236</v>
      </c>
      <c r="C22" s="83"/>
    </row>
    <row r="23" spans="2:3" x14ac:dyDescent="0.25">
      <c r="B23" s="68" t="s">
        <v>237</v>
      </c>
      <c r="C23" s="81"/>
    </row>
    <row r="24" spans="2:3" x14ac:dyDescent="0.25">
      <c r="B24" s="68" t="s">
        <v>235</v>
      </c>
      <c r="C24" s="81"/>
    </row>
    <row r="25" spans="2:3" x14ac:dyDescent="0.25">
      <c r="B25" s="68" t="s">
        <v>295</v>
      </c>
      <c r="C25" s="81"/>
    </row>
    <row r="26" spans="2:3" x14ac:dyDescent="0.25">
      <c r="B26" s="68" t="s">
        <v>238</v>
      </c>
      <c r="C26" s="81"/>
    </row>
    <row r="27" spans="2:3" x14ac:dyDescent="0.25">
      <c r="B27" s="68" t="s">
        <v>261</v>
      </c>
      <c r="C27" s="81"/>
    </row>
    <row r="29" spans="2:3" x14ac:dyDescent="0.25">
      <c r="B29" s="82" t="s">
        <v>270</v>
      </c>
      <c r="C29" s="70"/>
    </row>
    <row r="30" spans="2:3" x14ac:dyDescent="0.25">
      <c r="B30" s="82" t="s">
        <v>256</v>
      </c>
      <c r="C30" s="70"/>
    </row>
    <row r="31" spans="2:3" x14ac:dyDescent="0.25">
      <c r="B31" s="82" t="s">
        <v>271</v>
      </c>
      <c r="C31" s="70"/>
    </row>
    <row r="32" spans="2:3" x14ac:dyDescent="0.25">
      <c r="B32" s="82" t="s">
        <v>257</v>
      </c>
      <c r="C32" s="70"/>
    </row>
    <row r="33" spans="2:3" x14ac:dyDescent="0.25">
      <c r="B33" s="82" t="s">
        <v>258</v>
      </c>
      <c r="C33" s="4"/>
    </row>
    <row r="34" spans="2:3" x14ac:dyDescent="0.25">
      <c r="B34" s="82" t="s">
        <v>259</v>
      </c>
      <c r="C34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F10AD-F4AB-47A5-89A1-92728E009CAB}">
  <sheetPr>
    <tabColor rgb="FFFFFF00"/>
  </sheetPr>
  <dimension ref="A1:F41"/>
  <sheetViews>
    <sheetView showGridLines="0" workbookViewId="0">
      <selection activeCell="E25" sqref="E25"/>
    </sheetView>
  </sheetViews>
  <sheetFormatPr defaultColWidth="9.140625" defaultRowHeight="13.5" x14ac:dyDescent="0.25"/>
  <cols>
    <col min="1" max="1" width="10.140625" style="2" customWidth="1"/>
    <col min="2" max="2" width="33.140625" style="12" customWidth="1"/>
    <col min="3" max="22" width="15.7109375" style="2" customWidth="1"/>
    <col min="23" max="23" width="13.5703125" style="2" customWidth="1"/>
    <col min="24" max="16384" width="9.140625" style="2"/>
  </cols>
  <sheetData>
    <row r="1" spans="1:6" x14ac:dyDescent="0.25">
      <c r="A1" s="1" t="s">
        <v>244</v>
      </c>
    </row>
    <row r="2" spans="1:6" x14ac:dyDescent="0.25">
      <c r="A2" s="1" t="s">
        <v>278</v>
      </c>
    </row>
    <row r="4" spans="1:6" ht="15" customHeight="1" x14ac:dyDescent="0.25">
      <c r="B4" s="35" t="s">
        <v>126</v>
      </c>
      <c r="C4" s="94"/>
      <c r="D4" s="95"/>
      <c r="E4" s="95"/>
      <c r="F4" s="96"/>
    </row>
    <row r="5" spans="1:6" ht="15" customHeight="1" x14ac:dyDescent="0.25">
      <c r="B5" s="35" t="s">
        <v>124</v>
      </c>
      <c r="C5" s="97"/>
      <c r="D5" s="98"/>
      <c r="E5" s="98"/>
      <c r="F5" s="99"/>
    </row>
    <row r="7" spans="1:6" x14ac:dyDescent="0.25">
      <c r="B7" s="36" t="s">
        <v>253</v>
      </c>
    </row>
    <row r="9" spans="1:6" x14ac:dyDescent="0.25">
      <c r="B9" s="41" t="s">
        <v>254</v>
      </c>
    </row>
    <row r="10" spans="1:6" ht="26.25" x14ac:dyDescent="0.25">
      <c r="B10" s="45"/>
      <c r="C10" s="72" t="s">
        <v>138</v>
      </c>
      <c r="D10" s="72" t="s">
        <v>140</v>
      </c>
      <c r="E10" s="107" t="s">
        <v>298</v>
      </c>
    </row>
    <row r="11" spans="1:6" x14ac:dyDescent="0.25">
      <c r="B11" s="45" t="s">
        <v>255</v>
      </c>
      <c r="C11" s="70"/>
      <c r="D11" s="70"/>
      <c r="E11" s="70"/>
    </row>
    <row r="12" spans="1:6" x14ac:dyDescent="0.25">
      <c r="B12" s="45" t="s">
        <v>245</v>
      </c>
      <c r="C12" s="70"/>
      <c r="D12" s="70"/>
      <c r="E12" s="70"/>
    </row>
    <row r="13" spans="1:6" x14ac:dyDescent="0.25">
      <c r="B13" s="45" t="s">
        <v>246</v>
      </c>
      <c r="C13" s="70"/>
      <c r="D13" s="70"/>
      <c r="E13" s="70"/>
    </row>
    <row r="14" spans="1:6" x14ac:dyDescent="0.25">
      <c r="B14" s="45" t="s">
        <v>247</v>
      </c>
      <c r="C14" s="70"/>
      <c r="D14" s="70"/>
      <c r="E14" s="70"/>
    </row>
    <row r="15" spans="1:6" x14ac:dyDescent="0.25">
      <c r="B15" s="45" t="s">
        <v>248</v>
      </c>
      <c r="C15" s="70"/>
      <c r="D15" s="70"/>
      <c r="E15" s="70"/>
    </row>
    <row r="16" spans="1:6" x14ac:dyDescent="0.25">
      <c r="B16" s="45" t="s">
        <v>249</v>
      </c>
      <c r="C16" s="70"/>
      <c r="D16" s="70"/>
      <c r="E16" s="70"/>
    </row>
    <row r="17" spans="2:5" x14ac:dyDescent="0.25">
      <c r="B17" s="45" t="s">
        <v>250</v>
      </c>
      <c r="C17" s="70"/>
      <c r="D17" s="70"/>
      <c r="E17" s="70"/>
    </row>
    <row r="19" spans="2:5" x14ac:dyDescent="0.25">
      <c r="B19" s="41" t="s">
        <v>252</v>
      </c>
    </row>
    <row r="20" spans="2:5" ht="26.25" x14ac:dyDescent="0.25">
      <c r="B20" s="45"/>
      <c r="C20" s="73" t="s">
        <v>138</v>
      </c>
      <c r="D20" s="73" t="s">
        <v>140</v>
      </c>
      <c r="E20" s="107" t="s">
        <v>298</v>
      </c>
    </row>
    <row r="21" spans="2:5" x14ac:dyDescent="0.25">
      <c r="B21" s="74">
        <v>46022</v>
      </c>
      <c r="C21" s="70"/>
      <c r="D21" s="70"/>
      <c r="E21" s="70"/>
    </row>
    <row r="22" spans="2:5" x14ac:dyDescent="0.25">
      <c r="B22" s="74">
        <v>45930</v>
      </c>
      <c r="C22" s="70"/>
      <c r="D22" s="70"/>
      <c r="E22" s="70"/>
    </row>
    <row r="23" spans="2:5" x14ac:dyDescent="0.25">
      <c r="B23" s="74">
        <v>45838</v>
      </c>
      <c r="C23" s="70"/>
      <c r="D23" s="70"/>
      <c r="E23" s="70"/>
    </row>
    <row r="24" spans="2:5" x14ac:dyDescent="0.25">
      <c r="B24" s="74">
        <v>45747</v>
      </c>
      <c r="C24" s="70"/>
      <c r="D24" s="70"/>
      <c r="E24" s="70"/>
    </row>
    <row r="25" spans="2:5" x14ac:dyDescent="0.25">
      <c r="B25" s="74">
        <v>45657</v>
      </c>
      <c r="C25" s="70"/>
      <c r="D25" s="70"/>
      <c r="E25" s="70"/>
    </row>
    <row r="26" spans="2:5" x14ac:dyDescent="0.25">
      <c r="B26" s="74">
        <v>45565</v>
      </c>
      <c r="C26" s="70"/>
      <c r="D26" s="70"/>
      <c r="E26" s="70"/>
    </row>
    <row r="27" spans="2:5" x14ac:dyDescent="0.25">
      <c r="B27" s="74">
        <v>45473</v>
      </c>
      <c r="C27" s="70"/>
      <c r="D27" s="70"/>
      <c r="E27" s="70"/>
    </row>
    <row r="28" spans="2:5" x14ac:dyDescent="0.25">
      <c r="B28" s="74">
        <v>45382</v>
      </c>
      <c r="C28" s="70"/>
      <c r="D28" s="70"/>
      <c r="E28" s="70"/>
    </row>
    <row r="29" spans="2:5" x14ac:dyDescent="0.25">
      <c r="B29" s="74">
        <v>45291</v>
      </c>
      <c r="C29" s="70"/>
      <c r="D29" s="70"/>
      <c r="E29" s="70"/>
    </row>
    <row r="30" spans="2:5" x14ac:dyDescent="0.25">
      <c r="B30" s="74">
        <v>45199</v>
      </c>
      <c r="C30" s="70"/>
      <c r="D30" s="70"/>
      <c r="E30" s="70"/>
    </row>
    <row r="31" spans="2:5" x14ac:dyDescent="0.25">
      <c r="B31" s="74">
        <v>45107</v>
      </c>
      <c r="C31" s="70"/>
      <c r="D31" s="70"/>
      <c r="E31" s="70"/>
    </row>
    <row r="32" spans="2:5" x14ac:dyDescent="0.25">
      <c r="B32" s="74">
        <v>45016</v>
      </c>
      <c r="C32" s="70"/>
      <c r="D32" s="70"/>
      <c r="E32" s="70"/>
    </row>
    <row r="33" spans="2:5" x14ac:dyDescent="0.25">
      <c r="B33" s="74">
        <v>44926</v>
      </c>
      <c r="C33" s="70"/>
      <c r="D33" s="70"/>
      <c r="E33" s="70"/>
    </row>
    <row r="34" spans="2:5" x14ac:dyDescent="0.25">
      <c r="B34" s="74">
        <v>44834</v>
      </c>
      <c r="C34" s="70"/>
      <c r="D34" s="70"/>
      <c r="E34" s="70"/>
    </row>
    <row r="35" spans="2:5" x14ac:dyDescent="0.25">
      <c r="B35" s="74">
        <v>44742</v>
      </c>
      <c r="C35" s="70"/>
      <c r="D35" s="70"/>
      <c r="E35" s="70"/>
    </row>
    <row r="36" spans="2:5" x14ac:dyDescent="0.25">
      <c r="B36" s="74">
        <v>44651</v>
      </c>
      <c r="C36" s="70"/>
      <c r="D36" s="70"/>
      <c r="E36" s="70"/>
    </row>
    <row r="37" spans="2:5" x14ac:dyDescent="0.25">
      <c r="B37" s="74">
        <v>44561</v>
      </c>
      <c r="C37" s="70"/>
      <c r="D37" s="70"/>
      <c r="E37" s="70"/>
    </row>
    <row r="38" spans="2:5" x14ac:dyDescent="0.25">
      <c r="B38" s="74">
        <v>44469</v>
      </c>
      <c r="C38" s="70"/>
      <c r="D38" s="70"/>
      <c r="E38" s="70"/>
    </row>
    <row r="39" spans="2:5" x14ac:dyDescent="0.25">
      <c r="B39" s="74">
        <v>44377</v>
      </c>
      <c r="C39" s="70"/>
      <c r="D39" s="70"/>
      <c r="E39" s="70"/>
    </row>
    <row r="40" spans="2:5" x14ac:dyDescent="0.25">
      <c r="B40" s="74">
        <v>44286</v>
      </c>
      <c r="C40" s="70"/>
      <c r="D40" s="70"/>
      <c r="E40" s="70"/>
    </row>
    <row r="41" spans="2:5" x14ac:dyDescent="0.25">
      <c r="B41" s="56" t="s">
        <v>251</v>
      </c>
      <c r="C41" s="70"/>
      <c r="D41" s="70"/>
      <c r="E41" s="70"/>
    </row>
  </sheetData>
  <mergeCells count="2">
    <mergeCell ref="C4:F4"/>
    <mergeCell ref="C5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8D42B-7DC6-4F76-AF97-D483DB75299D}">
  <sheetPr>
    <tabColor rgb="FFFFFF00"/>
  </sheetPr>
  <dimension ref="A1:Y39"/>
  <sheetViews>
    <sheetView showGridLines="0" workbookViewId="0"/>
  </sheetViews>
  <sheetFormatPr defaultColWidth="9.140625" defaultRowHeight="13.5" x14ac:dyDescent="0.25"/>
  <cols>
    <col min="1" max="1" width="17.7109375" style="2" customWidth="1"/>
    <col min="2" max="2" width="18.42578125" style="12" customWidth="1"/>
    <col min="3" max="3" width="19.7109375" style="12" customWidth="1"/>
    <col min="4" max="24" width="15.7109375" style="2" customWidth="1"/>
    <col min="25" max="25" width="13.5703125" style="2" customWidth="1"/>
    <col min="26" max="16384" width="9.140625" style="2"/>
  </cols>
  <sheetData>
    <row r="1" spans="1:25" s="1" customFormat="1" ht="12.75" x14ac:dyDescent="0.2">
      <c r="A1" s="1" t="s">
        <v>267</v>
      </c>
      <c r="B1" s="41"/>
      <c r="C1" s="41"/>
    </row>
    <row r="2" spans="1:25" x14ac:dyDescent="0.25">
      <c r="A2" s="2" t="s">
        <v>263</v>
      </c>
    </row>
    <row r="3" spans="1:25" x14ac:dyDescent="0.25">
      <c r="A3" s="2" t="s">
        <v>264</v>
      </c>
    </row>
    <row r="4" spans="1:25" x14ac:dyDescent="0.25">
      <c r="A4" s="2" t="s">
        <v>265</v>
      </c>
    </row>
    <row r="5" spans="1:25" x14ac:dyDescent="0.25">
      <c r="A5" s="2" t="s">
        <v>262</v>
      </c>
    </row>
    <row r="6" spans="1:25" x14ac:dyDescent="0.25">
      <c r="A6" s="2" t="s">
        <v>266</v>
      </c>
    </row>
    <row r="7" spans="1:25" x14ac:dyDescent="0.25">
      <c r="A7" s="12" t="s">
        <v>268</v>
      </c>
    </row>
    <row r="8" spans="1:25" x14ac:dyDescent="0.25">
      <c r="A8" s="12" t="s">
        <v>269</v>
      </c>
    </row>
    <row r="9" spans="1:25" x14ac:dyDescent="0.25">
      <c r="A9" s="75" t="s">
        <v>155</v>
      </c>
    </row>
    <row r="10" spans="1:25" x14ac:dyDescent="0.25">
      <c r="A10" s="46"/>
    </row>
    <row r="11" spans="1:25" x14ac:dyDescent="0.25">
      <c r="P11" s="100" t="s">
        <v>184</v>
      </c>
      <c r="Q11" s="101"/>
      <c r="R11" s="101"/>
      <c r="S11" s="101"/>
      <c r="T11" s="101"/>
      <c r="U11" s="102"/>
      <c r="V11" s="36"/>
      <c r="W11" s="36"/>
    </row>
    <row r="12" spans="1:25" s="12" customFormat="1" ht="51.75" x14ac:dyDescent="0.25">
      <c r="B12" s="59" t="s">
        <v>126</v>
      </c>
      <c r="C12" s="38" t="s">
        <v>190</v>
      </c>
      <c r="D12" s="38" t="s">
        <v>172</v>
      </c>
      <c r="E12" s="38" t="s">
        <v>185</v>
      </c>
      <c r="F12" s="38" t="s">
        <v>186</v>
      </c>
      <c r="G12" s="38" t="s">
        <v>187</v>
      </c>
      <c r="H12" s="38" t="s">
        <v>188</v>
      </c>
      <c r="I12" s="38" t="s">
        <v>173</v>
      </c>
      <c r="J12" s="38" t="s">
        <v>202</v>
      </c>
      <c r="K12" s="38" t="s">
        <v>182</v>
      </c>
      <c r="L12" s="38" t="s">
        <v>183</v>
      </c>
      <c r="M12" s="38" t="s">
        <v>174</v>
      </c>
      <c r="N12" s="38" t="s">
        <v>175</v>
      </c>
      <c r="O12" s="38" t="s">
        <v>154</v>
      </c>
      <c r="P12" s="76" t="s">
        <v>176</v>
      </c>
      <c r="Q12" s="76" t="s">
        <v>177</v>
      </c>
      <c r="R12" s="76" t="s">
        <v>178</v>
      </c>
      <c r="S12" s="76" t="s">
        <v>179</v>
      </c>
      <c r="T12" s="76" t="s">
        <v>180</v>
      </c>
      <c r="U12" s="76" t="s">
        <v>181</v>
      </c>
      <c r="V12" s="35" t="s">
        <v>125</v>
      </c>
      <c r="W12" s="35" t="s">
        <v>139</v>
      </c>
      <c r="X12" s="35" t="s">
        <v>133</v>
      </c>
      <c r="Y12" s="35" t="s">
        <v>134</v>
      </c>
    </row>
    <row r="13" spans="1:25" x14ac:dyDescent="0.25">
      <c r="B13" s="60" t="s">
        <v>205</v>
      </c>
      <c r="C13" s="61" t="s">
        <v>189</v>
      </c>
      <c r="D13" s="39">
        <v>2000</v>
      </c>
      <c r="E13" s="62">
        <v>100</v>
      </c>
      <c r="F13" s="39" t="s">
        <v>197</v>
      </c>
      <c r="G13" s="40">
        <v>44196</v>
      </c>
      <c r="H13" s="39" t="s">
        <v>192</v>
      </c>
      <c r="I13" s="39" t="s">
        <v>199</v>
      </c>
      <c r="J13" s="39">
        <v>10</v>
      </c>
      <c r="K13" s="39">
        <v>4</v>
      </c>
      <c r="L13" s="39">
        <v>10</v>
      </c>
      <c r="M13" s="39">
        <v>5</v>
      </c>
      <c r="N13" s="39">
        <v>5</v>
      </c>
      <c r="O13" s="39" t="s">
        <v>193</v>
      </c>
      <c r="P13" s="64">
        <v>1</v>
      </c>
      <c r="Q13" s="65">
        <v>1</v>
      </c>
      <c r="R13" s="65">
        <v>1</v>
      </c>
      <c r="S13" s="64">
        <v>1</v>
      </c>
      <c r="T13" s="65">
        <v>1</v>
      </c>
      <c r="U13" s="65">
        <v>1</v>
      </c>
      <c r="V13" s="39" t="s">
        <v>194</v>
      </c>
      <c r="W13" s="64">
        <v>1</v>
      </c>
      <c r="X13" s="62">
        <v>100</v>
      </c>
      <c r="Y13" s="62">
        <v>100</v>
      </c>
    </row>
    <row r="14" spans="1:25" x14ac:dyDescent="0.25">
      <c r="B14" s="60" t="s">
        <v>195</v>
      </c>
      <c r="C14" s="61" t="s">
        <v>196</v>
      </c>
      <c r="D14" s="39">
        <v>2000</v>
      </c>
      <c r="E14" s="62">
        <v>100</v>
      </c>
      <c r="F14" s="39" t="s">
        <v>191</v>
      </c>
      <c r="G14" s="40" t="s">
        <v>198</v>
      </c>
      <c r="H14" s="39" t="s">
        <v>200</v>
      </c>
      <c r="I14" s="39" t="s">
        <v>201</v>
      </c>
      <c r="J14" s="39" t="s">
        <v>41</v>
      </c>
      <c r="K14" s="39" t="s">
        <v>198</v>
      </c>
      <c r="L14" s="39">
        <v>10</v>
      </c>
      <c r="M14" s="39">
        <v>1</v>
      </c>
      <c r="N14" s="39">
        <v>9</v>
      </c>
      <c r="O14" s="39" t="s">
        <v>203</v>
      </c>
      <c r="P14" s="64">
        <v>1</v>
      </c>
      <c r="Q14" s="65">
        <v>1</v>
      </c>
      <c r="R14" s="65">
        <v>1</v>
      </c>
      <c r="S14" s="64">
        <v>1</v>
      </c>
      <c r="T14" s="65">
        <v>1</v>
      </c>
      <c r="U14" s="65">
        <v>1</v>
      </c>
      <c r="V14" s="39" t="s">
        <v>204</v>
      </c>
      <c r="W14" s="64">
        <v>1</v>
      </c>
      <c r="X14" s="62">
        <v>100</v>
      </c>
      <c r="Y14" s="62">
        <v>100</v>
      </c>
    </row>
    <row r="15" spans="1:25" x14ac:dyDescent="0.25">
      <c r="B15" s="60"/>
      <c r="C15" s="61"/>
      <c r="D15" s="39"/>
      <c r="E15" s="62"/>
      <c r="F15" s="39"/>
      <c r="G15" s="40"/>
      <c r="H15" s="39"/>
      <c r="I15" s="39"/>
      <c r="J15" s="39"/>
      <c r="K15" s="39"/>
      <c r="L15" s="39"/>
      <c r="M15" s="39"/>
      <c r="N15" s="39"/>
      <c r="O15" s="39"/>
      <c r="P15" s="64"/>
      <c r="Q15" s="65"/>
      <c r="R15" s="65"/>
      <c r="S15" s="64"/>
      <c r="T15" s="65"/>
      <c r="U15" s="65"/>
      <c r="V15" s="39"/>
      <c r="W15" s="64"/>
      <c r="X15" s="62"/>
      <c r="Y15" s="62"/>
    </row>
    <row r="16" spans="1:25" x14ac:dyDescent="0.25">
      <c r="B16" s="60"/>
      <c r="C16" s="61"/>
      <c r="D16" s="39"/>
      <c r="E16" s="62"/>
      <c r="F16" s="39"/>
      <c r="G16" s="40"/>
      <c r="H16" s="39"/>
      <c r="I16" s="39"/>
      <c r="J16" s="39"/>
      <c r="K16" s="39"/>
      <c r="L16" s="39"/>
      <c r="M16" s="39"/>
      <c r="N16" s="39"/>
      <c r="O16" s="39"/>
      <c r="P16" s="64"/>
      <c r="Q16" s="65"/>
      <c r="R16" s="65"/>
      <c r="S16" s="64"/>
      <c r="T16" s="65"/>
      <c r="U16" s="65"/>
      <c r="V16" s="39"/>
      <c r="W16" s="64"/>
      <c r="X16" s="62"/>
      <c r="Y16" s="62"/>
    </row>
    <row r="17" spans="2:25" x14ac:dyDescent="0.25">
      <c r="B17" s="60"/>
      <c r="C17" s="61"/>
      <c r="D17" s="39"/>
      <c r="E17" s="62"/>
      <c r="F17" s="39"/>
      <c r="G17" s="40"/>
      <c r="H17" s="39"/>
      <c r="I17" s="39"/>
      <c r="J17" s="39"/>
      <c r="K17" s="39"/>
      <c r="L17" s="39"/>
      <c r="M17" s="39"/>
      <c r="N17" s="39"/>
      <c r="O17" s="39"/>
      <c r="P17" s="64"/>
      <c r="Q17" s="65"/>
      <c r="R17" s="65"/>
      <c r="S17" s="64"/>
      <c r="T17" s="65"/>
      <c r="U17" s="65"/>
      <c r="V17" s="39"/>
      <c r="W17" s="64"/>
      <c r="X17" s="62"/>
      <c r="Y17" s="62"/>
    </row>
    <row r="18" spans="2:25" x14ac:dyDescent="0.25">
      <c r="B18" s="60"/>
      <c r="C18" s="61"/>
      <c r="D18" s="39"/>
      <c r="E18" s="62"/>
      <c r="F18" s="39"/>
      <c r="G18" s="40"/>
      <c r="H18" s="39"/>
      <c r="I18" s="39"/>
      <c r="J18" s="39"/>
      <c r="K18" s="39"/>
      <c r="L18" s="39"/>
      <c r="M18" s="39"/>
      <c r="N18" s="39"/>
      <c r="O18" s="39"/>
      <c r="P18" s="64"/>
      <c r="Q18" s="65"/>
      <c r="R18" s="65"/>
      <c r="S18" s="64"/>
      <c r="T18" s="65"/>
      <c r="U18" s="65"/>
      <c r="V18" s="39"/>
      <c r="W18" s="64"/>
      <c r="X18" s="62"/>
      <c r="Y18" s="62"/>
    </row>
    <row r="19" spans="2:25" x14ac:dyDescent="0.25">
      <c r="B19" s="60"/>
      <c r="C19" s="61"/>
      <c r="D19" s="39"/>
      <c r="E19" s="62"/>
      <c r="F19" s="39"/>
      <c r="G19" s="40"/>
      <c r="H19" s="39"/>
      <c r="I19" s="39"/>
      <c r="J19" s="39"/>
      <c r="K19" s="39"/>
      <c r="L19" s="39"/>
      <c r="M19" s="39"/>
      <c r="N19" s="39"/>
      <c r="O19" s="39"/>
      <c r="P19" s="64"/>
      <c r="Q19" s="65"/>
      <c r="R19" s="65"/>
      <c r="S19" s="64"/>
      <c r="T19" s="65"/>
      <c r="U19" s="65"/>
      <c r="V19" s="39"/>
      <c r="W19" s="64"/>
      <c r="X19" s="62"/>
      <c r="Y19" s="62"/>
    </row>
    <row r="20" spans="2:25" x14ac:dyDescent="0.25">
      <c r="B20" s="60"/>
      <c r="C20" s="61"/>
      <c r="D20" s="39"/>
      <c r="E20" s="62"/>
      <c r="F20" s="39"/>
      <c r="G20" s="40"/>
      <c r="H20" s="39"/>
      <c r="I20" s="39"/>
      <c r="J20" s="39"/>
      <c r="K20" s="39"/>
      <c r="L20" s="39"/>
      <c r="M20" s="39"/>
      <c r="N20" s="39"/>
      <c r="O20" s="39"/>
      <c r="P20" s="64"/>
      <c r="Q20" s="65"/>
      <c r="R20" s="65"/>
      <c r="S20" s="64"/>
      <c r="T20" s="65"/>
      <c r="U20" s="65"/>
      <c r="V20" s="39"/>
      <c r="W20" s="64"/>
      <c r="X20" s="62"/>
      <c r="Y20" s="62"/>
    </row>
    <row r="21" spans="2:25" x14ac:dyDescent="0.25">
      <c r="B21" s="60"/>
      <c r="C21" s="61"/>
      <c r="D21" s="39"/>
      <c r="E21" s="62"/>
      <c r="F21" s="39"/>
      <c r="G21" s="40"/>
      <c r="H21" s="39"/>
      <c r="I21" s="39"/>
      <c r="J21" s="39"/>
      <c r="K21" s="39"/>
      <c r="L21" s="39"/>
      <c r="M21" s="39"/>
      <c r="N21" s="39"/>
      <c r="O21" s="39"/>
      <c r="P21" s="64"/>
      <c r="Q21" s="65"/>
      <c r="R21" s="65"/>
      <c r="S21" s="64"/>
      <c r="T21" s="65"/>
      <c r="U21" s="65"/>
      <c r="V21" s="39"/>
      <c r="W21" s="64"/>
      <c r="X21" s="62"/>
      <c r="Y21" s="62"/>
    </row>
    <row r="22" spans="2:25" x14ac:dyDescent="0.25">
      <c r="B22" s="60"/>
      <c r="C22" s="61"/>
      <c r="D22" s="39"/>
      <c r="E22" s="62"/>
      <c r="F22" s="39"/>
      <c r="G22" s="40"/>
      <c r="H22" s="39"/>
      <c r="I22" s="39"/>
      <c r="J22" s="39"/>
      <c r="K22" s="39"/>
      <c r="L22" s="39"/>
      <c r="M22" s="39"/>
      <c r="N22" s="39"/>
      <c r="O22" s="39"/>
      <c r="P22" s="64"/>
      <c r="Q22" s="65"/>
      <c r="R22" s="65"/>
      <c r="S22" s="64"/>
      <c r="T22" s="65"/>
      <c r="U22" s="65"/>
      <c r="V22" s="39"/>
      <c r="W22" s="64"/>
      <c r="X22" s="62"/>
      <c r="Y22" s="62"/>
    </row>
    <row r="23" spans="2:25" x14ac:dyDescent="0.25">
      <c r="B23" s="60"/>
      <c r="C23" s="61"/>
      <c r="D23" s="39"/>
      <c r="E23" s="62"/>
      <c r="F23" s="39"/>
      <c r="G23" s="40"/>
      <c r="H23" s="39"/>
      <c r="I23" s="39"/>
      <c r="J23" s="39"/>
      <c r="K23" s="39"/>
      <c r="L23" s="39"/>
      <c r="M23" s="39"/>
      <c r="N23" s="39"/>
      <c r="O23" s="39"/>
      <c r="P23" s="64"/>
      <c r="Q23" s="65"/>
      <c r="R23" s="65"/>
      <c r="S23" s="64"/>
      <c r="T23" s="65"/>
      <c r="U23" s="65"/>
      <c r="V23" s="39"/>
      <c r="W23" s="64"/>
      <c r="X23" s="62"/>
      <c r="Y23" s="62"/>
    </row>
    <row r="24" spans="2:25" x14ac:dyDescent="0.25">
      <c r="B24" s="60"/>
      <c r="C24" s="61"/>
      <c r="D24" s="39"/>
      <c r="E24" s="62"/>
      <c r="F24" s="39"/>
      <c r="G24" s="40"/>
      <c r="H24" s="39"/>
      <c r="I24" s="39"/>
      <c r="J24" s="39"/>
      <c r="K24" s="39"/>
      <c r="L24" s="39"/>
      <c r="M24" s="39"/>
      <c r="N24" s="39"/>
      <c r="O24" s="39"/>
      <c r="P24" s="64"/>
      <c r="Q24" s="65"/>
      <c r="R24" s="65"/>
      <c r="S24" s="64"/>
      <c r="T24" s="65"/>
      <c r="U24" s="65"/>
      <c r="V24" s="39"/>
      <c r="W24" s="64"/>
      <c r="X24" s="62"/>
      <c r="Y24" s="62"/>
    </row>
    <row r="25" spans="2:25" x14ac:dyDescent="0.25">
      <c r="B25" s="60"/>
      <c r="C25" s="61"/>
      <c r="D25" s="39"/>
      <c r="E25" s="62"/>
      <c r="F25" s="39"/>
      <c r="G25" s="40"/>
      <c r="H25" s="39"/>
      <c r="I25" s="39"/>
      <c r="J25" s="39"/>
      <c r="K25" s="39"/>
      <c r="L25" s="39"/>
      <c r="M25" s="39"/>
      <c r="N25" s="39"/>
      <c r="O25" s="39"/>
      <c r="P25" s="64"/>
      <c r="Q25" s="65"/>
      <c r="R25" s="65"/>
      <c r="S25" s="64"/>
      <c r="T25" s="65"/>
      <c r="U25" s="65"/>
      <c r="V25" s="39"/>
      <c r="W25" s="64"/>
      <c r="X25" s="62"/>
      <c r="Y25" s="62"/>
    </row>
    <row r="26" spans="2:25" x14ac:dyDescent="0.25">
      <c r="B26" s="60"/>
      <c r="C26" s="61"/>
      <c r="D26" s="39"/>
      <c r="E26" s="62"/>
      <c r="F26" s="39"/>
      <c r="G26" s="40"/>
      <c r="H26" s="39"/>
      <c r="I26" s="39"/>
      <c r="J26" s="39"/>
      <c r="K26" s="39"/>
      <c r="L26" s="39"/>
      <c r="M26" s="39"/>
      <c r="N26" s="39"/>
      <c r="O26" s="39"/>
      <c r="P26" s="64"/>
      <c r="Q26" s="65"/>
      <c r="R26" s="65"/>
      <c r="S26" s="64"/>
      <c r="T26" s="65"/>
      <c r="U26" s="65"/>
      <c r="V26" s="39"/>
      <c r="W26" s="64"/>
      <c r="X26" s="62"/>
      <c r="Y26" s="62"/>
    </row>
    <row r="27" spans="2:25" x14ac:dyDescent="0.25">
      <c r="B27" s="60"/>
      <c r="C27" s="61"/>
      <c r="D27" s="39"/>
      <c r="E27" s="62"/>
      <c r="F27" s="39"/>
      <c r="G27" s="40"/>
      <c r="H27" s="39"/>
      <c r="I27" s="39"/>
      <c r="J27" s="39"/>
      <c r="K27" s="39"/>
      <c r="L27" s="39"/>
      <c r="M27" s="39"/>
      <c r="N27" s="39"/>
      <c r="O27" s="39"/>
      <c r="P27" s="64"/>
      <c r="Q27" s="65"/>
      <c r="R27" s="65"/>
      <c r="S27" s="64"/>
      <c r="T27" s="65"/>
      <c r="U27" s="65"/>
      <c r="V27" s="39"/>
      <c r="W27" s="64"/>
      <c r="X27" s="62"/>
      <c r="Y27" s="62"/>
    </row>
    <row r="28" spans="2:25" x14ac:dyDescent="0.25">
      <c r="B28" s="60"/>
      <c r="C28" s="61"/>
      <c r="D28" s="39"/>
      <c r="E28" s="62"/>
      <c r="F28" s="39"/>
      <c r="G28" s="40"/>
      <c r="H28" s="39"/>
      <c r="I28" s="39"/>
      <c r="J28" s="39"/>
      <c r="K28" s="39"/>
      <c r="L28" s="39"/>
      <c r="M28" s="39"/>
      <c r="N28" s="39"/>
      <c r="O28" s="39"/>
      <c r="P28" s="64"/>
      <c r="Q28" s="65"/>
      <c r="R28" s="65"/>
      <c r="S28" s="64"/>
      <c r="T28" s="65"/>
      <c r="U28" s="65"/>
      <c r="V28" s="39"/>
      <c r="W28" s="64"/>
      <c r="X28" s="62"/>
      <c r="Y28" s="62"/>
    </row>
    <row r="29" spans="2:25" x14ac:dyDescent="0.25">
      <c r="B29" s="60"/>
      <c r="C29" s="61"/>
      <c r="D29" s="39"/>
      <c r="E29" s="62"/>
      <c r="F29" s="39"/>
      <c r="G29" s="40"/>
      <c r="H29" s="39"/>
      <c r="I29" s="39"/>
      <c r="J29" s="39"/>
      <c r="K29" s="39"/>
      <c r="L29" s="39"/>
      <c r="M29" s="39"/>
      <c r="N29" s="39"/>
      <c r="O29" s="39"/>
      <c r="P29" s="64"/>
      <c r="Q29" s="65"/>
      <c r="R29" s="65"/>
      <c r="S29" s="64"/>
      <c r="T29" s="65"/>
      <c r="U29" s="65"/>
      <c r="V29" s="39"/>
      <c r="W29" s="64"/>
      <c r="X29" s="62"/>
      <c r="Y29" s="62"/>
    </row>
    <row r="30" spans="2:25" x14ac:dyDescent="0.25">
      <c r="B30" s="60"/>
      <c r="C30" s="61"/>
      <c r="D30" s="39"/>
      <c r="E30" s="62"/>
      <c r="F30" s="39"/>
      <c r="G30" s="40"/>
      <c r="H30" s="39"/>
      <c r="I30" s="39"/>
      <c r="J30" s="39"/>
      <c r="K30" s="39"/>
      <c r="L30" s="39"/>
      <c r="M30" s="39"/>
      <c r="N30" s="39"/>
      <c r="O30" s="39"/>
      <c r="P30" s="64"/>
      <c r="Q30" s="65"/>
      <c r="R30" s="65"/>
      <c r="S30" s="64"/>
      <c r="T30" s="65"/>
      <c r="U30" s="65"/>
      <c r="V30" s="39"/>
      <c r="W30" s="64"/>
      <c r="X30" s="62"/>
      <c r="Y30" s="62"/>
    </row>
    <row r="31" spans="2:25" x14ac:dyDescent="0.25">
      <c r="B31" s="60"/>
      <c r="C31" s="61"/>
      <c r="D31" s="39"/>
      <c r="E31" s="62"/>
      <c r="F31" s="39"/>
      <c r="G31" s="40"/>
      <c r="H31" s="39"/>
      <c r="I31" s="39"/>
      <c r="J31" s="39"/>
      <c r="K31" s="39"/>
      <c r="L31" s="39"/>
      <c r="M31" s="39"/>
      <c r="N31" s="39"/>
      <c r="O31" s="39"/>
      <c r="P31" s="64"/>
      <c r="Q31" s="65"/>
      <c r="R31" s="65"/>
      <c r="S31" s="64"/>
      <c r="T31" s="65"/>
      <c r="U31" s="65"/>
      <c r="V31" s="39"/>
      <c r="W31" s="64"/>
      <c r="X31" s="62"/>
      <c r="Y31" s="62"/>
    </row>
    <row r="32" spans="2:25" x14ac:dyDescent="0.25">
      <c r="B32" s="60"/>
      <c r="C32" s="61"/>
      <c r="D32" s="39"/>
      <c r="E32" s="62"/>
      <c r="F32" s="39"/>
      <c r="G32" s="40"/>
      <c r="H32" s="39"/>
      <c r="I32" s="39"/>
      <c r="J32" s="39"/>
      <c r="K32" s="39"/>
      <c r="L32" s="39"/>
      <c r="M32" s="39"/>
      <c r="N32" s="39"/>
      <c r="O32" s="39"/>
      <c r="P32" s="64"/>
      <c r="Q32" s="65"/>
      <c r="R32" s="65"/>
      <c r="S32" s="64"/>
      <c r="T32" s="65"/>
      <c r="U32" s="65"/>
      <c r="V32" s="39"/>
      <c r="W32" s="64"/>
      <c r="X32" s="62"/>
      <c r="Y32" s="62"/>
    </row>
    <row r="33" spans="2:25" x14ac:dyDescent="0.25">
      <c r="B33" s="60"/>
      <c r="C33" s="61"/>
      <c r="D33" s="39"/>
      <c r="E33" s="62"/>
      <c r="F33" s="39"/>
      <c r="G33" s="40"/>
      <c r="H33" s="39"/>
      <c r="I33" s="39"/>
      <c r="J33" s="39"/>
      <c r="K33" s="39"/>
      <c r="L33" s="39"/>
      <c r="M33" s="39"/>
      <c r="N33" s="39"/>
      <c r="O33" s="39"/>
      <c r="P33" s="64"/>
      <c r="Q33" s="65"/>
      <c r="R33" s="65"/>
      <c r="S33" s="64"/>
      <c r="T33" s="65"/>
      <c r="U33" s="65"/>
      <c r="V33" s="39"/>
      <c r="W33" s="64"/>
      <c r="X33" s="62"/>
      <c r="Y33" s="62"/>
    </row>
    <row r="34" spans="2:25" x14ac:dyDescent="0.25">
      <c r="B34" s="60"/>
      <c r="C34" s="61"/>
      <c r="D34" s="39"/>
      <c r="E34" s="62"/>
      <c r="F34" s="39"/>
      <c r="G34" s="40"/>
      <c r="H34" s="39"/>
      <c r="I34" s="39"/>
      <c r="J34" s="39"/>
      <c r="K34" s="39"/>
      <c r="L34" s="39"/>
      <c r="M34" s="39"/>
      <c r="N34" s="39"/>
      <c r="O34" s="39"/>
      <c r="P34" s="64"/>
      <c r="Q34" s="65"/>
      <c r="R34" s="65"/>
      <c r="S34" s="64"/>
      <c r="T34" s="65"/>
      <c r="U34" s="65"/>
      <c r="V34" s="39"/>
      <c r="W34" s="64"/>
      <c r="X34" s="62"/>
      <c r="Y34" s="62"/>
    </row>
    <row r="35" spans="2:25" x14ac:dyDescent="0.25">
      <c r="B35" s="60"/>
      <c r="C35" s="61"/>
      <c r="D35" s="39"/>
      <c r="E35" s="62"/>
      <c r="F35" s="39"/>
      <c r="G35" s="40"/>
      <c r="H35" s="39"/>
      <c r="I35" s="39"/>
      <c r="J35" s="39"/>
      <c r="K35" s="39"/>
      <c r="L35" s="39"/>
      <c r="M35" s="39"/>
      <c r="N35" s="39"/>
      <c r="O35" s="39"/>
      <c r="P35" s="64"/>
      <c r="Q35" s="65"/>
      <c r="R35" s="65"/>
      <c r="S35" s="64"/>
      <c r="T35" s="65"/>
      <c r="U35" s="65"/>
      <c r="V35" s="39"/>
      <c r="W35" s="64"/>
      <c r="X35" s="62"/>
      <c r="Y35" s="62"/>
    </row>
    <row r="36" spans="2:25" x14ac:dyDescent="0.25">
      <c r="B36" s="60"/>
      <c r="C36" s="61"/>
      <c r="D36" s="39"/>
      <c r="E36" s="62"/>
      <c r="F36" s="39"/>
      <c r="G36" s="40"/>
      <c r="H36" s="39"/>
      <c r="I36" s="39"/>
      <c r="J36" s="39"/>
      <c r="K36" s="39"/>
      <c r="L36" s="39"/>
      <c r="M36" s="39"/>
      <c r="N36" s="39"/>
      <c r="O36" s="39"/>
      <c r="P36" s="64"/>
      <c r="Q36" s="65"/>
      <c r="R36" s="65"/>
      <c r="S36" s="64"/>
      <c r="T36" s="65"/>
      <c r="U36" s="65"/>
      <c r="V36" s="39"/>
      <c r="W36" s="64"/>
      <c r="X36" s="62"/>
      <c r="Y36" s="62"/>
    </row>
    <row r="37" spans="2:25" x14ac:dyDescent="0.25">
      <c r="B37" s="60"/>
      <c r="C37" s="61"/>
      <c r="D37" s="39"/>
      <c r="E37" s="62"/>
      <c r="F37" s="39"/>
      <c r="G37" s="40"/>
      <c r="H37" s="39"/>
      <c r="I37" s="39"/>
      <c r="J37" s="39"/>
      <c r="K37" s="39"/>
      <c r="L37" s="39"/>
      <c r="M37" s="39"/>
      <c r="N37" s="39"/>
      <c r="O37" s="39"/>
      <c r="P37" s="64"/>
      <c r="Q37" s="65"/>
      <c r="R37" s="65"/>
      <c r="S37" s="64"/>
      <c r="T37" s="65"/>
      <c r="U37" s="65"/>
      <c r="V37" s="39"/>
      <c r="W37" s="64"/>
      <c r="X37" s="62"/>
      <c r="Y37" s="62"/>
    </row>
    <row r="38" spans="2:25" x14ac:dyDescent="0.25">
      <c r="B38" s="60"/>
      <c r="C38" s="61"/>
      <c r="D38" s="39"/>
      <c r="E38" s="62"/>
      <c r="F38" s="39"/>
      <c r="G38" s="40"/>
      <c r="H38" s="39"/>
      <c r="I38" s="39"/>
      <c r="J38" s="39"/>
      <c r="K38" s="39"/>
      <c r="L38" s="39"/>
      <c r="M38" s="39"/>
      <c r="N38" s="39"/>
      <c r="O38" s="39"/>
      <c r="P38" s="64"/>
      <c r="Q38" s="65"/>
      <c r="R38" s="65"/>
      <c r="S38" s="64"/>
      <c r="T38" s="65"/>
      <c r="U38" s="65"/>
      <c r="V38" s="39"/>
      <c r="W38" s="64"/>
      <c r="X38" s="62"/>
      <c r="Y38" s="62"/>
    </row>
    <row r="39" spans="2:25" x14ac:dyDescent="0.25">
      <c r="B39" s="60"/>
      <c r="C39" s="61"/>
      <c r="D39" s="39"/>
      <c r="E39" s="62"/>
      <c r="F39" s="39"/>
      <c r="G39" s="40"/>
      <c r="H39" s="39"/>
      <c r="I39" s="39"/>
      <c r="J39" s="39"/>
      <c r="K39" s="39"/>
      <c r="L39" s="39"/>
      <c r="M39" s="37"/>
      <c r="N39" s="39"/>
      <c r="O39" s="39"/>
      <c r="P39" s="64"/>
      <c r="Q39" s="39"/>
      <c r="R39" s="65"/>
      <c r="S39" s="64"/>
      <c r="T39" s="65"/>
      <c r="U39" s="65"/>
      <c r="V39" s="39"/>
      <c r="W39" s="64"/>
      <c r="X39" s="62"/>
      <c r="Y39" s="62"/>
    </row>
  </sheetData>
  <mergeCells count="1">
    <mergeCell ref="P11:U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2A47-AC9D-4A76-B046-17A788A00A85}">
  <sheetPr>
    <tabColor rgb="FFFFFF00"/>
  </sheetPr>
  <dimension ref="A1:U30"/>
  <sheetViews>
    <sheetView showGridLines="0" workbookViewId="0">
      <selection activeCell="A33" sqref="A33"/>
    </sheetView>
  </sheetViews>
  <sheetFormatPr defaultColWidth="9.140625" defaultRowHeight="13.5" x14ac:dyDescent="0.25"/>
  <cols>
    <col min="1" max="1" width="9.140625" style="2"/>
    <col min="2" max="2" width="28.85546875" style="42" customWidth="1"/>
    <col min="3" max="3" width="15.7109375" style="2" customWidth="1"/>
    <col min="4" max="4" width="18" style="2" customWidth="1"/>
    <col min="5" max="5" width="27.85546875" style="2" customWidth="1"/>
    <col min="6" max="6" width="23.5703125" style="2" customWidth="1"/>
    <col min="7" max="7" width="23.140625" style="2" customWidth="1"/>
    <col min="8" max="8" width="17.7109375" style="2" customWidth="1"/>
    <col min="9" max="9" width="16.140625" style="2" bestFit="1" customWidth="1"/>
    <col min="10" max="13" width="15.7109375" style="2" customWidth="1"/>
    <col min="14" max="14" width="20.5703125" style="2" customWidth="1"/>
    <col min="15" max="15" width="18.7109375" style="2" customWidth="1"/>
    <col min="16" max="20" width="15.7109375" style="2" customWidth="1"/>
    <col min="21" max="21" width="12.7109375" style="2" customWidth="1"/>
    <col min="22" max="16384" width="9.140625" style="2"/>
  </cols>
  <sheetData>
    <row r="1" spans="1:21" s="1" customFormat="1" ht="12.75" x14ac:dyDescent="0.2">
      <c r="A1" s="1" t="s">
        <v>287</v>
      </c>
      <c r="B1" s="67"/>
    </row>
    <row r="2" spans="1:21" x14ac:dyDescent="0.25">
      <c r="A2" s="2" t="s">
        <v>275</v>
      </c>
    </row>
    <row r="3" spans="1:21" x14ac:dyDescent="0.25">
      <c r="A3" s="2" t="s">
        <v>273</v>
      </c>
    </row>
    <row r="4" spans="1:21" x14ac:dyDescent="0.25">
      <c r="A4" s="2" t="s">
        <v>265</v>
      </c>
    </row>
    <row r="5" spans="1:21" x14ac:dyDescent="0.25">
      <c r="A5" s="2" t="s">
        <v>266</v>
      </c>
    </row>
    <row r="6" spans="1:21" x14ac:dyDescent="0.25">
      <c r="A6" s="2" t="s">
        <v>276</v>
      </c>
    </row>
    <row r="7" spans="1:21" x14ac:dyDescent="0.25">
      <c r="A7" s="2" t="s">
        <v>274</v>
      </c>
    </row>
    <row r="8" spans="1:21" x14ac:dyDescent="0.25">
      <c r="A8" s="75" t="s">
        <v>155</v>
      </c>
    </row>
    <row r="9" spans="1:21" x14ac:dyDescent="0.25">
      <c r="A9" s="46"/>
    </row>
    <row r="10" spans="1:21" x14ac:dyDescent="0.25">
      <c r="A10" s="46"/>
      <c r="B10" s="90" t="s">
        <v>289</v>
      </c>
      <c r="C10" s="103" t="s">
        <v>290</v>
      </c>
      <c r="D10" s="103"/>
      <c r="E10" s="103"/>
    </row>
    <row r="11" spans="1:21" x14ac:dyDescent="0.25">
      <c r="A11" s="46"/>
    </row>
    <row r="12" spans="1:21" ht="51.75" x14ac:dyDescent="0.25">
      <c r="B12" s="69" t="s">
        <v>288</v>
      </c>
      <c r="C12" s="68" t="s">
        <v>206</v>
      </c>
      <c r="D12" s="68" t="s">
        <v>228</v>
      </c>
      <c r="E12" s="68" t="s">
        <v>220</v>
      </c>
      <c r="F12" s="68" t="s">
        <v>207</v>
      </c>
      <c r="G12" s="68" t="s">
        <v>208</v>
      </c>
      <c r="H12" s="68" t="s">
        <v>143</v>
      </c>
      <c r="I12" s="68" t="s">
        <v>216</v>
      </c>
      <c r="J12" s="68" t="s">
        <v>217</v>
      </c>
      <c r="K12" s="68" t="s">
        <v>224</v>
      </c>
      <c r="L12" s="68" t="s">
        <v>150</v>
      </c>
      <c r="M12" s="68" t="s">
        <v>144</v>
      </c>
      <c r="N12" s="68" t="s">
        <v>226</v>
      </c>
      <c r="O12" s="68" t="s">
        <v>227</v>
      </c>
      <c r="P12" s="68" t="s">
        <v>243</v>
      </c>
      <c r="Q12" s="68" t="s">
        <v>176</v>
      </c>
      <c r="R12" s="68" t="s">
        <v>177</v>
      </c>
      <c r="S12" s="68" t="s">
        <v>178</v>
      </c>
      <c r="T12" s="68" t="s">
        <v>145</v>
      </c>
      <c r="U12" s="68" t="s">
        <v>156</v>
      </c>
    </row>
    <row r="13" spans="1:21" x14ac:dyDescent="0.25">
      <c r="B13" s="87" t="s">
        <v>221</v>
      </c>
      <c r="C13" s="78">
        <v>36526</v>
      </c>
      <c r="D13" s="78">
        <v>44196</v>
      </c>
      <c r="E13" s="4" t="s">
        <v>213</v>
      </c>
      <c r="F13" s="4" t="s">
        <v>222</v>
      </c>
      <c r="G13" s="4" t="s">
        <v>223</v>
      </c>
      <c r="H13" s="4" t="s">
        <v>225</v>
      </c>
      <c r="I13" s="81">
        <v>1</v>
      </c>
      <c r="J13" s="81">
        <v>0.5</v>
      </c>
      <c r="K13" s="81" t="s">
        <v>27</v>
      </c>
      <c r="L13" s="88">
        <v>100</v>
      </c>
      <c r="M13" s="88">
        <v>50</v>
      </c>
      <c r="N13" s="88">
        <v>10</v>
      </c>
      <c r="O13" s="88">
        <v>50</v>
      </c>
      <c r="P13" s="81">
        <v>1</v>
      </c>
      <c r="Q13" s="81">
        <v>1</v>
      </c>
      <c r="R13" s="89">
        <v>1</v>
      </c>
      <c r="S13" s="89">
        <v>1</v>
      </c>
      <c r="T13" s="81">
        <v>1</v>
      </c>
      <c r="U13" s="81">
        <v>1</v>
      </c>
    </row>
    <row r="14" spans="1:21" x14ac:dyDescent="0.25">
      <c r="B14" s="87" t="s">
        <v>229</v>
      </c>
      <c r="C14" s="78"/>
      <c r="D14" s="78"/>
      <c r="E14" s="4"/>
      <c r="F14" s="4"/>
      <c r="G14" s="4"/>
      <c r="H14" s="4"/>
      <c r="I14" s="81"/>
      <c r="J14" s="81"/>
      <c r="K14" s="81"/>
      <c r="L14" s="88"/>
      <c r="M14" s="88"/>
      <c r="N14" s="88"/>
      <c r="O14" s="88"/>
      <c r="P14" s="81"/>
      <c r="Q14" s="81"/>
      <c r="R14" s="89"/>
      <c r="S14" s="89"/>
      <c r="T14" s="81"/>
      <c r="U14" s="81"/>
    </row>
    <row r="15" spans="1:21" x14ac:dyDescent="0.25">
      <c r="B15" s="87"/>
      <c r="C15" s="78"/>
      <c r="D15" s="78"/>
      <c r="E15" s="4"/>
      <c r="F15" s="4"/>
      <c r="G15" s="4"/>
      <c r="H15" s="4"/>
      <c r="I15" s="81"/>
      <c r="J15" s="81"/>
      <c r="K15" s="81"/>
      <c r="L15" s="88"/>
      <c r="M15" s="88"/>
      <c r="N15" s="88"/>
      <c r="O15" s="88"/>
      <c r="P15" s="81"/>
      <c r="Q15" s="81"/>
      <c r="R15" s="89"/>
      <c r="S15" s="89"/>
      <c r="T15" s="81"/>
      <c r="U15" s="81"/>
    </row>
    <row r="16" spans="1:21" x14ac:dyDescent="0.25">
      <c r="B16" s="87"/>
      <c r="C16" s="78"/>
      <c r="D16" s="78"/>
      <c r="E16" s="4"/>
      <c r="F16" s="4"/>
      <c r="G16" s="4"/>
      <c r="H16" s="4"/>
      <c r="I16" s="81"/>
      <c r="J16" s="81"/>
      <c r="K16" s="81"/>
      <c r="L16" s="88"/>
      <c r="M16" s="88"/>
      <c r="N16" s="88"/>
      <c r="O16" s="88"/>
      <c r="P16" s="81"/>
      <c r="Q16" s="81"/>
      <c r="R16" s="89"/>
      <c r="S16" s="89"/>
      <c r="T16" s="81"/>
      <c r="U16" s="81"/>
    </row>
    <row r="17" spans="2:21" x14ac:dyDescent="0.25">
      <c r="B17" s="87"/>
      <c r="C17" s="78"/>
      <c r="D17" s="78"/>
      <c r="E17" s="4"/>
      <c r="F17" s="4"/>
      <c r="G17" s="4"/>
      <c r="H17" s="4"/>
      <c r="I17" s="81"/>
      <c r="J17" s="81"/>
      <c r="K17" s="81"/>
      <c r="L17" s="88"/>
      <c r="M17" s="88"/>
      <c r="N17" s="88"/>
      <c r="O17" s="88"/>
      <c r="P17" s="81"/>
      <c r="Q17" s="81"/>
      <c r="R17" s="89"/>
      <c r="S17" s="89"/>
      <c r="T17" s="81"/>
      <c r="U17" s="81"/>
    </row>
    <row r="18" spans="2:21" x14ac:dyDescent="0.25">
      <c r="B18" s="87"/>
      <c r="C18" s="78"/>
      <c r="D18" s="78"/>
      <c r="E18" s="4"/>
      <c r="F18" s="4"/>
      <c r="G18" s="4"/>
      <c r="H18" s="4"/>
      <c r="I18" s="81"/>
      <c r="J18" s="81"/>
      <c r="K18" s="81"/>
      <c r="L18" s="88"/>
      <c r="M18" s="88"/>
      <c r="N18" s="88"/>
      <c r="O18" s="88"/>
      <c r="P18" s="81"/>
      <c r="Q18" s="81"/>
      <c r="R18" s="89"/>
      <c r="S18" s="89"/>
      <c r="T18" s="81"/>
      <c r="U18" s="81"/>
    </row>
    <row r="21" spans="2:21" x14ac:dyDescent="0.25">
      <c r="B21" s="67" t="s">
        <v>215</v>
      </c>
    </row>
    <row r="22" spans="2:21" x14ac:dyDescent="0.25">
      <c r="B22" s="42" t="s">
        <v>213</v>
      </c>
      <c r="C22" s="2" t="s">
        <v>232</v>
      </c>
    </row>
    <row r="23" spans="2:21" x14ac:dyDescent="0.25">
      <c r="B23" s="42" t="s">
        <v>214</v>
      </c>
      <c r="C23" s="2" t="s">
        <v>240</v>
      </c>
    </row>
    <row r="24" spans="2:21" x14ac:dyDescent="0.25">
      <c r="B24" s="42" t="s">
        <v>209</v>
      </c>
      <c r="C24" s="2" t="s">
        <v>239</v>
      </c>
    </row>
    <row r="25" spans="2:21" x14ac:dyDescent="0.25">
      <c r="B25" s="42" t="s">
        <v>212</v>
      </c>
      <c r="C25" s="2" t="s">
        <v>231</v>
      </c>
    </row>
    <row r="26" spans="2:21" x14ac:dyDescent="0.25">
      <c r="B26" s="42" t="s">
        <v>210</v>
      </c>
      <c r="C26" s="2" t="s">
        <v>242</v>
      </c>
    </row>
    <row r="27" spans="2:21" x14ac:dyDescent="0.25">
      <c r="B27" s="42" t="s">
        <v>218</v>
      </c>
      <c r="C27" s="2" t="s">
        <v>241</v>
      </c>
    </row>
    <row r="28" spans="2:21" x14ac:dyDescent="0.25">
      <c r="B28" s="42" t="s">
        <v>219</v>
      </c>
      <c r="C28" s="2" t="s">
        <v>230</v>
      </c>
    </row>
    <row r="29" spans="2:21" x14ac:dyDescent="0.25">
      <c r="B29" s="42" t="s">
        <v>99</v>
      </c>
      <c r="C29" s="2" t="s">
        <v>211</v>
      </c>
    </row>
    <row r="30" spans="2:21" x14ac:dyDescent="0.25">
      <c r="B30" s="66"/>
    </row>
  </sheetData>
  <mergeCells count="1">
    <mergeCell ref="C10:E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7A424-E04F-4050-B641-9F34D1075224}">
  <sheetPr>
    <tabColor rgb="FFFFFF00"/>
  </sheetPr>
  <dimension ref="A1:I53"/>
  <sheetViews>
    <sheetView showGridLines="0" workbookViewId="0">
      <selection activeCell="A10" sqref="A10"/>
    </sheetView>
  </sheetViews>
  <sheetFormatPr defaultColWidth="9.140625" defaultRowHeight="13.5" x14ac:dyDescent="0.25"/>
  <cols>
    <col min="1" max="1" width="9.140625" style="2"/>
    <col min="2" max="2" width="23.140625" style="2" customWidth="1"/>
    <col min="3" max="3" width="25.85546875" style="2" customWidth="1"/>
    <col min="4" max="4" width="15.7109375" style="2" customWidth="1"/>
    <col min="5" max="5" width="22" style="2" customWidth="1"/>
    <col min="6" max="8" width="15.7109375" style="2" customWidth="1"/>
    <col min="9" max="9" width="39.5703125" style="75" customWidth="1"/>
    <col min="10" max="16384" width="9.140625" style="2"/>
  </cols>
  <sheetData>
    <row r="1" spans="1:9" s="1" customFormat="1" ht="12.75" x14ac:dyDescent="0.2">
      <c r="A1" s="1" t="s">
        <v>277</v>
      </c>
      <c r="I1" s="46"/>
    </row>
    <row r="2" spans="1:9" s="1" customFormat="1" ht="12.75" x14ac:dyDescent="0.2">
      <c r="I2" s="46"/>
    </row>
    <row r="3" spans="1:9" x14ac:dyDescent="0.25">
      <c r="A3" s="2" t="s">
        <v>263</v>
      </c>
      <c r="B3" s="84"/>
    </row>
    <row r="4" spans="1:9" x14ac:dyDescent="0.25">
      <c r="A4" s="2" t="s">
        <v>273</v>
      </c>
      <c r="B4" s="84"/>
    </row>
    <row r="5" spans="1:9" x14ac:dyDescent="0.25">
      <c r="A5" s="2" t="s">
        <v>265</v>
      </c>
      <c r="B5" s="84"/>
    </row>
    <row r="6" spans="1:9" x14ac:dyDescent="0.25">
      <c r="A6" s="2" t="s">
        <v>266</v>
      </c>
      <c r="B6" s="84"/>
    </row>
    <row r="7" spans="1:9" x14ac:dyDescent="0.25">
      <c r="A7" s="1"/>
      <c r="B7" s="36"/>
    </row>
    <row r="8" spans="1:9" x14ac:dyDescent="0.25">
      <c r="A8" s="1" t="s">
        <v>286</v>
      </c>
      <c r="B8" s="36"/>
    </row>
    <row r="9" spans="1:9" x14ac:dyDescent="0.25">
      <c r="B9" s="1"/>
    </row>
    <row r="10" spans="1:9" s="34" customFormat="1" ht="51" x14ac:dyDescent="0.2">
      <c r="B10" s="35" t="s">
        <v>279</v>
      </c>
      <c r="C10" s="35" t="s">
        <v>283</v>
      </c>
      <c r="D10" s="35" t="s">
        <v>280</v>
      </c>
      <c r="E10" s="35" t="s">
        <v>141</v>
      </c>
      <c r="F10" s="35" t="s">
        <v>142</v>
      </c>
      <c r="G10" s="35" t="s">
        <v>281</v>
      </c>
      <c r="H10" s="35" t="s">
        <v>282</v>
      </c>
      <c r="I10" s="85" t="s">
        <v>146</v>
      </c>
    </row>
    <row r="11" spans="1:9" x14ac:dyDescent="0.25">
      <c r="B11" s="37" t="s">
        <v>285</v>
      </c>
      <c r="C11" s="39" t="s">
        <v>284</v>
      </c>
      <c r="D11" s="40">
        <v>46388</v>
      </c>
      <c r="E11" s="39" t="s">
        <v>213</v>
      </c>
      <c r="F11" s="39" t="s">
        <v>222</v>
      </c>
      <c r="G11" s="63">
        <v>100</v>
      </c>
      <c r="H11" s="64">
        <v>1</v>
      </c>
      <c r="I11" s="86"/>
    </row>
    <row r="12" spans="1:9" x14ac:dyDescent="0.25">
      <c r="B12" s="37"/>
      <c r="C12" s="39"/>
      <c r="D12" s="39"/>
      <c r="E12" s="37"/>
      <c r="F12" s="39"/>
      <c r="G12" s="63"/>
      <c r="H12" s="64"/>
      <c r="I12" s="86"/>
    </row>
    <row r="13" spans="1:9" x14ac:dyDescent="0.25">
      <c r="B13" s="37"/>
      <c r="C13" s="39"/>
      <c r="D13" s="39"/>
      <c r="E13" s="37"/>
      <c r="F13" s="39"/>
      <c r="G13" s="63"/>
      <c r="H13" s="64"/>
      <c r="I13" s="86"/>
    </row>
    <row r="14" spans="1:9" x14ac:dyDescent="0.25">
      <c r="B14" s="37"/>
      <c r="C14" s="39"/>
      <c r="D14" s="39"/>
      <c r="E14" s="37"/>
      <c r="F14" s="39"/>
      <c r="G14" s="63"/>
      <c r="H14" s="64"/>
      <c r="I14" s="86"/>
    </row>
    <row r="15" spans="1:9" x14ac:dyDescent="0.25">
      <c r="B15" s="37"/>
      <c r="C15" s="39"/>
      <c r="D15" s="39"/>
      <c r="E15" s="37"/>
      <c r="F15" s="39"/>
      <c r="G15" s="63"/>
      <c r="H15" s="64"/>
      <c r="I15" s="86"/>
    </row>
    <row r="16" spans="1:9" x14ac:dyDescent="0.25">
      <c r="B16" s="37"/>
      <c r="C16" s="39"/>
      <c r="D16" s="39"/>
      <c r="E16" s="37"/>
      <c r="F16" s="39"/>
      <c r="G16" s="63"/>
      <c r="H16" s="64"/>
      <c r="I16" s="86"/>
    </row>
    <row r="17" spans="2:9" x14ac:dyDescent="0.25">
      <c r="B17" s="37"/>
      <c r="C17" s="39"/>
      <c r="D17" s="39"/>
      <c r="E17" s="37"/>
      <c r="F17" s="39"/>
      <c r="G17" s="63"/>
      <c r="H17" s="64"/>
      <c r="I17" s="86"/>
    </row>
    <row r="18" spans="2:9" x14ac:dyDescent="0.25">
      <c r="B18" s="37"/>
      <c r="C18" s="39"/>
      <c r="D18" s="39"/>
      <c r="E18" s="37"/>
      <c r="F18" s="39"/>
      <c r="G18" s="63"/>
      <c r="H18" s="64"/>
      <c r="I18" s="86"/>
    </row>
    <row r="19" spans="2:9" x14ac:dyDescent="0.25">
      <c r="B19" s="37"/>
      <c r="C19" s="39"/>
      <c r="D19" s="39"/>
      <c r="E19" s="37"/>
      <c r="F19" s="39"/>
      <c r="G19" s="63"/>
      <c r="H19" s="64"/>
      <c r="I19" s="86"/>
    </row>
    <row r="20" spans="2:9" x14ac:dyDescent="0.25">
      <c r="B20" s="37"/>
      <c r="C20" s="39"/>
      <c r="D20" s="39"/>
      <c r="E20" s="37"/>
      <c r="F20" s="39"/>
      <c r="G20" s="63"/>
      <c r="H20" s="64"/>
      <c r="I20" s="86"/>
    </row>
    <row r="21" spans="2:9" x14ac:dyDescent="0.25">
      <c r="B21" s="37"/>
      <c r="C21" s="39"/>
      <c r="D21" s="39"/>
      <c r="E21" s="37"/>
      <c r="F21" s="39"/>
      <c r="G21" s="63"/>
      <c r="H21" s="64"/>
      <c r="I21" s="86"/>
    </row>
    <row r="22" spans="2:9" x14ac:dyDescent="0.25">
      <c r="B22" s="37"/>
      <c r="C22" s="39"/>
      <c r="D22" s="39"/>
      <c r="E22" s="37"/>
      <c r="F22" s="39"/>
      <c r="G22" s="63"/>
      <c r="H22" s="64"/>
      <c r="I22" s="86"/>
    </row>
    <row r="23" spans="2:9" x14ac:dyDescent="0.25">
      <c r="B23" s="37"/>
      <c r="C23" s="39"/>
      <c r="D23" s="39"/>
      <c r="E23" s="37"/>
      <c r="F23" s="39"/>
      <c r="G23" s="63"/>
      <c r="H23" s="64"/>
      <c r="I23" s="86"/>
    </row>
    <row r="24" spans="2:9" x14ac:dyDescent="0.25">
      <c r="B24" s="37"/>
      <c r="C24" s="39"/>
      <c r="D24" s="39"/>
      <c r="E24" s="37"/>
      <c r="F24" s="39"/>
      <c r="G24" s="63"/>
      <c r="H24" s="64"/>
      <c r="I24" s="86"/>
    </row>
    <row r="25" spans="2:9" x14ac:dyDescent="0.25">
      <c r="B25" s="37"/>
      <c r="C25" s="39"/>
      <c r="D25" s="39"/>
      <c r="E25" s="37"/>
      <c r="F25" s="39"/>
      <c r="G25" s="63"/>
      <c r="H25" s="64"/>
      <c r="I25" s="86"/>
    </row>
    <row r="26" spans="2:9" x14ac:dyDescent="0.25">
      <c r="B26" s="37"/>
      <c r="C26" s="39"/>
      <c r="D26" s="39"/>
      <c r="E26" s="37"/>
      <c r="F26" s="39"/>
      <c r="G26" s="63"/>
      <c r="H26" s="64"/>
      <c r="I26" s="86"/>
    </row>
    <row r="27" spans="2:9" x14ac:dyDescent="0.25">
      <c r="B27" s="37"/>
      <c r="C27" s="39"/>
      <c r="D27" s="39"/>
      <c r="E27" s="37"/>
      <c r="F27" s="39"/>
      <c r="G27" s="63"/>
      <c r="H27" s="64"/>
      <c r="I27" s="86"/>
    </row>
    <row r="28" spans="2:9" x14ac:dyDescent="0.25">
      <c r="B28" s="37"/>
      <c r="C28" s="39"/>
      <c r="D28" s="39"/>
      <c r="E28" s="37"/>
      <c r="F28" s="39"/>
      <c r="G28" s="63"/>
      <c r="H28" s="64"/>
      <c r="I28" s="86"/>
    </row>
    <row r="29" spans="2:9" x14ac:dyDescent="0.25">
      <c r="B29" s="37"/>
      <c r="C29" s="39"/>
      <c r="D29" s="39"/>
      <c r="E29" s="37"/>
      <c r="F29" s="39"/>
      <c r="G29" s="63"/>
      <c r="H29" s="64"/>
      <c r="I29" s="86"/>
    </row>
    <row r="30" spans="2:9" x14ac:dyDescent="0.25">
      <c r="B30" s="37"/>
      <c r="C30" s="39"/>
      <c r="D30" s="39"/>
      <c r="E30" s="37"/>
      <c r="F30" s="39"/>
      <c r="G30" s="63"/>
      <c r="H30" s="64"/>
      <c r="I30" s="86"/>
    </row>
    <row r="31" spans="2:9" x14ac:dyDescent="0.25">
      <c r="B31" s="37"/>
      <c r="C31" s="39"/>
      <c r="D31" s="39"/>
      <c r="E31" s="37"/>
      <c r="F31" s="39"/>
      <c r="G31" s="63"/>
      <c r="H31" s="64"/>
      <c r="I31" s="86"/>
    </row>
    <row r="32" spans="2:9" x14ac:dyDescent="0.25">
      <c r="B32" s="37"/>
      <c r="C32" s="39"/>
      <c r="D32" s="39"/>
      <c r="E32" s="37"/>
      <c r="F32" s="39"/>
      <c r="G32" s="63"/>
      <c r="H32" s="64"/>
      <c r="I32" s="86"/>
    </row>
    <row r="33" spans="2:9" x14ac:dyDescent="0.25">
      <c r="B33" s="37"/>
      <c r="C33" s="39"/>
      <c r="D33" s="39"/>
      <c r="E33" s="37"/>
      <c r="F33" s="39"/>
      <c r="G33" s="63"/>
      <c r="H33" s="64"/>
      <c r="I33" s="86"/>
    </row>
    <row r="34" spans="2:9" x14ac:dyDescent="0.25">
      <c r="B34" s="37"/>
      <c r="C34" s="39"/>
      <c r="D34" s="39"/>
      <c r="E34" s="37"/>
      <c r="F34" s="39"/>
      <c r="G34" s="63"/>
      <c r="H34" s="64"/>
      <c r="I34" s="86"/>
    </row>
    <row r="35" spans="2:9" x14ac:dyDescent="0.25">
      <c r="B35" s="37"/>
      <c r="C35" s="39"/>
      <c r="D35" s="39"/>
      <c r="E35" s="37"/>
      <c r="F35" s="39"/>
      <c r="G35" s="63"/>
      <c r="H35" s="64"/>
      <c r="I35" s="86"/>
    </row>
    <row r="36" spans="2:9" x14ac:dyDescent="0.25">
      <c r="B36" s="37"/>
      <c r="C36" s="39"/>
      <c r="D36" s="39"/>
      <c r="E36" s="37"/>
      <c r="F36" s="39"/>
      <c r="G36" s="63"/>
      <c r="H36" s="64"/>
      <c r="I36" s="86"/>
    </row>
    <row r="37" spans="2:9" x14ac:dyDescent="0.25">
      <c r="B37" s="37"/>
      <c r="C37" s="39"/>
      <c r="D37" s="39"/>
      <c r="E37" s="37"/>
      <c r="F37" s="39"/>
      <c r="G37" s="63"/>
      <c r="H37" s="64"/>
      <c r="I37" s="86"/>
    </row>
    <row r="38" spans="2:9" x14ac:dyDescent="0.25">
      <c r="B38" s="37"/>
      <c r="C38" s="39"/>
      <c r="D38" s="39"/>
      <c r="E38" s="37"/>
      <c r="F38" s="39"/>
      <c r="G38" s="63"/>
      <c r="H38" s="64"/>
      <c r="I38" s="86"/>
    </row>
    <row r="39" spans="2:9" x14ac:dyDescent="0.25">
      <c r="B39" s="37"/>
      <c r="C39" s="39"/>
      <c r="D39" s="39"/>
      <c r="E39" s="37"/>
      <c r="F39" s="39"/>
      <c r="G39" s="63"/>
      <c r="H39" s="64"/>
      <c r="I39" s="86"/>
    </row>
    <row r="40" spans="2:9" x14ac:dyDescent="0.25">
      <c r="B40" s="37"/>
      <c r="C40" s="39"/>
      <c r="D40" s="39"/>
      <c r="E40" s="37"/>
      <c r="F40" s="39"/>
      <c r="G40" s="63"/>
      <c r="H40" s="64"/>
      <c r="I40" s="86"/>
    </row>
    <row r="41" spans="2:9" x14ac:dyDescent="0.25">
      <c r="B41" s="37"/>
      <c r="C41" s="39"/>
      <c r="D41" s="39"/>
      <c r="E41" s="37"/>
      <c r="F41" s="39"/>
      <c r="G41" s="63"/>
      <c r="H41" s="64"/>
      <c r="I41" s="86"/>
    </row>
    <row r="42" spans="2:9" x14ac:dyDescent="0.25">
      <c r="B42" s="37"/>
      <c r="C42" s="39"/>
      <c r="D42" s="39"/>
      <c r="E42" s="37"/>
      <c r="F42" s="39"/>
      <c r="G42" s="63"/>
      <c r="H42" s="64"/>
      <c r="I42" s="86"/>
    </row>
    <row r="43" spans="2:9" x14ac:dyDescent="0.25">
      <c r="B43" s="37"/>
      <c r="C43" s="39"/>
      <c r="D43" s="39"/>
      <c r="E43" s="37"/>
      <c r="F43" s="39"/>
      <c r="G43" s="63"/>
      <c r="H43" s="64"/>
      <c r="I43" s="86"/>
    </row>
    <row r="44" spans="2:9" x14ac:dyDescent="0.25">
      <c r="B44" s="37"/>
      <c r="C44" s="39"/>
      <c r="D44" s="39"/>
      <c r="E44" s="37"/>
      <c r="F44" s="39"/>
      <c r="G44" s="63"/>
      <c r="H44" s="64"/>
      <c r="I44" s="86"/>
    </row>
    <row r="45" spans="2:9" x14ac:dyDescent="0.25">
      <c r="B45" s="37"/>
      <c r="C45" s="39"/>
      <c r="D45" s="39"/>
      <c r="E45" s="37"/>
      <c r="F45" s="39"/>
      <c r="G45" s="63"/>
      <c r="H45" s="64"/>
      <c r="I45" s="86"/>
    </row>
    <row r="46" spans="2:9" x14ac:dyDescent="0.25">
      <c r="B46" s="37"/>
      <c r="C46" s="39"/>
      <c r="D46" s="39"/>
      <c r="E46" s="37"/>
      <c r="F46" s="39"/>
      <c r="G46" s="63"/>
      <c r="H46" s="64"/>
      <c r="I46" s="86"/>
    </row>
    <row r="47" spans="2:9" x14ac:dyDescent="0.25">
      <c r="B47" s="37"/>
      <c r="C47" s="39"/>
      <c r="D47" s="39"/>
      <c r="E47" s="37"/>
      <c r="F47" s="39"/>
      <c r="G47" s="63"/>
      <c r="H47" s="64"/>
      <c r="I47" s="86"/>
    </row>
    <row r="48" spans="2:9" x14ac:dyDescent="0.25">
      <c r="B48" s="37"/>
      <c r="C48" s="39"/>
      <c r="D48" s="39"/>
      <c r="E48" s="37"/>
      <c r="F48" s="39"/>
      <c r="G48" s="63"/>
      <c r="H48" s="64"/>
      <c r="I48" s="86"/>
    </row>
    <row r="49" spans="2:9" x14ac:dyDescent="0.25">
      <c r="B49" s="37"/>
      <c r="C49" s="39"/>
      <c r="D49" s="39"/>
      <c r="E49" s="37"/>
      <c r="F49" s="39"/>
      <c r="G49" s="63"/>
      <c r="H49" s="64"/>
      <c r="I49" s="86"/>
    </row>
    <row r="50" spans="2:9" x14ac:dyDescent="0.25">
      <c r="B50" s="37"/>
      <c r="C50" s="39"/>
      <c r="D50" s="39"/>
      <c r="E50" s="37"/>
      <c r="F50" s="39"/>
      <c r="G50" s="63"/>
      <c r="H50" s="64"/>
      <c r="I50" s="86"/>
    </row>
    <row r="51" spans="2:9" x14ac:dyDescent="0.25">
      <c r="B51" s="37"/>
      <c r="C51" s="39"/>
      <c r="D51" s="39"/>
      <c r="E51" s="37"/>
      <c r="F51" s="39"/>
      <c r="G51" s="63"/>
      <c r="H51" s="64"/>
      <c r="I51" s="86"/>
    </row>
    <row r="52" spans="2:9" x14ac:dyDescent="0.25">
      <c r="B52" s="37"/>
      <c r="C52" s="39"/>
      <c r="D52" s="39"/>
      <c r="E52" s="37"/>
      <c r="F52" s="39"/>
      <c r="G52" s="63"/>
      <c r="H52" s="64"/>
      <c r="I52" s="86"/>
    </row>
    <row r="53" spans="2:9" x14ac:dyDescent="0.25">
      <c r="B53" s="37"/>
      <c r="C53" s="39"/>
      <c r="D53" s="39"/>
      <c r="E53" s="37"/>
      <c r="F53" s="39"/>
      <c r="G53" s="63"/>
      <c r="H53" s="64"/>
      <c r="I53" s="8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69F62-104E-42DE-ADDA-EF13E67D4DEC}">
  <dimension ref="A1:B20"/>
  <sheetViews>
    <sheetView zoomScale="91" zoomScaleNormal="91" workbookViewId="0">
      <selection activeCell="A4" sqref="A4"/>
    </sheetView>
  </sheetViews>
  <sheetFormatPr defaultColWidth="8.7109375" defaultRowHeight="13.5" x14ac:dyDescent="0.25"/>
  <cols>
    <col min="1" max="1" width="106.28515625" style="2" customWidth="1"/>
    <col min="2" max="2" width="86.140625" style="2" customWidth="1"/>
    <col min="3" max="16384" width="8.7109375" style="2"/>
  </cols>
  <sheetData>
    <row r="1" spans="1:2" x14ac:dyDescent="0.25">
      <c r="A1" s="1" t="s">
        <v>0</v>
      </c>
      <c r="B1" s="1" t="s">
        <v>49</v>
      </c>
    </row>
    <row r="2" spans="1:2" x14ac:dyDescent="0.25">
      <c r="A2" s="3" t="s">
        <v>3</v>
      </c>
      <c r="B2" s="3" t="s">
        <v>89</v>
      </c>
    </row>
    <row r="3" spans="1:2" x14ac:dyDescent="0.25">
      <c r="A3" s="1" t="str">
        <f>CONCATENATE("Max 1500 characters ","(Characters Used: ",LEN(A4),")")</f>
        <v>Max 1500 characters (Characters Used: 18)</v>
      </c>
      <c r="B3" s="1" t="str">
        <f>CONCATENATE("Max 1500 characters ","(Characters Used: ",LEN(B4),")")</f>
        <v>Max 1500 characters (Characters Used: 24)</v>
      </c>
    </row>
    <row r="4" spans="1:2" ht="118.9" customHeight="1" x14ac:dyDescent="0.25">
      <c r="A4" s="3" t="s">
        <v>83</v>
      </c>
      <c r="B4" s="3" t="s">
        <v>84</v>
      </c>
    </row>
    <row r="6" spans="1:2" x14ac:dyDescent="0.25">
      <c r="B6" s="3" t="s">
        <v>90</v>
      </c>
    </row>
    <row r="7" spans="1:2" x14ac:dyDescent="0.25">
      <c r="B7" s="1" t="str">
        <f>CONCATENATE("Max 1500 characters ","(Characters Used: ",LEN(B8),")")</f>
        <v>Max 1500 characters (Characters Used: 24)</v>
      </c>
    </row>
    <row r="8" spans="1:2" ht="118.9" customHeight="1" x14ac:dyDescent="0.25">
      <c r="B8" s="3" t="s">
        <v>85</v>
      </c>
    </row>
    <row r="10" spans="1:2" x14ac:dyDescent="0.25">
      <c r="B10" s="3" t="s">
        <v>91</v>
      </c>
    </row>
    <row r="11" spans="1:2" x14ac:dyDescent="0.25">
      <c r="B11" s="1" t="str">
        <f>CONCATENATE("Max 1500 characters ","(Characters Used: ",LEN(B12),")")</f>
        <v>Max 1500 characters (Characters Used: 24)</v>
      </c>
    </row>
    <row r="12" spans="1:2" ht="118.9" customHeight="1" x14ac:dyDescent="0.25">
      <c r="B12" s="3" t="s">
        <v>86</v>
      </c>
    </row>
    <row r="14" spans="1:2" x14ac:dyDescent="0.25">
      <c r="B14" s="3" t="s">
        <v>92</v>
      </c>
    </row>
    <row r="15" spans="1:2" x14ac:dyDescent="0.25">
      <c r="B15" s="1" t="str">
        <f>CONCATENATE("Max 1500 characters ","(Characters Used: ",LEN(B16),")")</f>
        <v>Max 1500 characters (Characters Used: 24)</v>
      </c>
    </row>
    <row r="16" spans="1:2" ht="118.9" customHeight="1" x14ac:dyDescent="0.25">
      <c r="B16" s="3" t="s">
        <v>87</v>
      </c>
    </row>
    <row r="18" spans="2:2" x14ac:dyDescent="0.25">
      <c r="B18" s="3" t="s">
        <v>93</v>
      </c>
    </row>
    <row r="19" spans="2:2" x14ac:dyDescent="0.25">
      <c r="B19" s="1" t="str">
        <f>CONCATENATE("Max 1500 characters ","(Characters Used: ",LEN(B20),")")</f>
        <v>Max 1500 characters (Characters Used: 24)</v>
      </c>
    </row>
    <row r="20" spans="2:2" ht="118.9" customHeight="1" x14ac:dyDescent="0.25">
      <c r="B20" s="3" t="s">
        <v>88</v>
      </c>
    </row>
  </sheetData>
  <dataValidations count="1">
    <dataValidation type="textLength" errorStyle="warning" allowBlank="1" showInputMessage="1" showErrorMessage="1" sqref="A4:B4 B8 B16 B12 B20" xr:uid="{86B126D1-2862-446E-8921-059CC50F1AA2}">
      <formula1>0</formula1>
      <formula2>1500</formula2>
    </dataValidation>
  </dataValidation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READ ME</vt:lpstr>
      <vt:lpstr>Ownership</vt:lpstr>
      <vt:lpstr>AUM</vt:lpstr>
      <vt:lpstr>Proposed Fund Details</vt:lpstr>
      <vt:lpstr>Fund Performance</vt:lpstr>
      <vt:lpstr>Track Record</vt:lpstr>
      <vt:lpstr>Proposed Fund - Deal Level</vt:lpstr>
      <vt:lpstr>Pipeline Snapshot</vt:lpstr>
      <vt:lpstr>Firm and Strategy Overview</vt:lpstr>
      <vt:lpstr>Summary Information</vt:lpstr>
      <vt:lpstr>Firm Ownership</vt:lpstr>
      <vt:lpstr>Investment Team (Gain-Loss)</vt:lpstr>
      <vt:lpstr>Operation Team (Gain-Loss)</vt:lpstr>
      <vt:lpstr>Data Validation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Ungar, Jared</dc:creator>
  <cp:lastModifiedBy>Nugent, Joseph</cp:lastModifiedBy>
  <dcterms:created xsi:type="dcterms:W3CDTF">2012-02-14T20:10:00Z</dcterms:created>
  <dcterms:modified xsi:type="dcterms:W3CDTF">2026-04-13T20:33:48Z</dcterms:modified>
</cp:coreProperties>
</file>